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Muayene Takip" state="visible" r:id="rId4"/>
    <sheet sheetId="2" name="Muayene Geçmişi" state="visible" r:id="rId5"/>
    <sheet sheetId="3" name="Özet" state="visible" r:id="rId6"/>
    <sheet sheetId="4" name="Nasıl Kullanılır" state="visible" r:id="rId7"/>
  </sheets>
  <definedNames>
    <definedName name="_xlnm.Print_Titles" localSheetId="0">'Muayene Takip'!$5:$5</definedName>
    <definedName name="_xlnm.Print_Titles" localSheetId="1">'Muayene Geçmişi'!$5:$5</definedName>
  </definedNames>
  <calcPr calcId="171027"/>
</workbook>
</file>

<file path=xl/comments1.xml><?xml version="1.0" encoding="utf-8"?>
<comments xmlns="http://schemas.openxmlformats.org/spreadsheetml/2006/main">
  <authors>
    <author>Author</author>
  </authors>
  <commentList>
    <comment ref="L5" authorId="0">
      <text>
        <r>
          <t>İsteğe bağlı: işyeri hekimi bu çalışan için özel bir aralık belirlediyse ay olarak yazın; tehlike sınıfı varsayılanının yerine geçer.</t>
        </r>
      </text>
    </comment>
    <comment ref="R5" authorId="0">
      <text>
        <r>
          <t>İşyeri hekiminin istediği tetkik adları (örn. odyometri). Tetkik sonucu veya tanı yazmayın.</t>
        </r>
      </text>
    </comment>
  </commentList>
</comments>
</file>

<file path=xl/comments2.xml><?xml version="1.0" encoding="utf-8"?>
<comments xmlns="http://schemas.openxmlformats.org/spreadsheetml/2006/main">
  <authors>
    <author>Author</author>
  </authors>
  <commentList>
    <comment ref="G5" authorId="0">
      <text>
        <r>
          <t>İşyeri hekimi veya sağlık kuruluşu adı</t>
        </r>
      </text>
    </comment>
    <comment ref="H5" authorId="0">
      <text>
        <r>
          <t>Raporun saklandığı yer (işyeri hekimi dosyası, sağlık birimi vb.)</t>
        </r>
      </text>
    </comment>
    <comment ref="I5" authorId="0">
      <text>
        <r>
          <t>Kısıtlı çalışabilir sonucunda görevde yapılan düzenleme; sağlık ayrıntısı yazmayın</t>
        </r>
      </text>
    </comment>
  </commentList>
</comments>
</file>

<file path=xl/sharedStrings.xml><?xml version="1.0" encoding="utf-8"?>
<sst xmlns="http://schemas.openxmlformats.org/spreadsheetml/2006/main" count="103" uniqueCount="85">
  <si>
    <t>Periyodik Sağlık Muayenesi Takip Tablosu</t>
  </si>
  <si>
    <t>Şirket: [Şirket Unvanı]  ·  İşyeri Hekimi / OSGB: [Ad / Unvan]  ·  Güncelleme: [Tarih]</t>
  </si>
  <si>
    <t>ikpartner.com  ·  Ücretsiz İK şablonu  ·  0538 949 22 87</t>
  </si>
  <si>
    <t>Sıra</t>
  </si>
  <si>
    <t>Sicil No</t>
  </si>
  <si>
    <t>Ad Soyad</t>
  </si>
  <si>
    <t>Bölüm</t>
  </si>
  <si>
    <t>Görev</t>
  </si>
  <si>
    <t>Tehlike Sınıfı</t>
  </si>
  <si>
    <t>İşe Giriş Tarihi</t>
  </si>
  <si>
    <t>İşe Giriş Raporu</t>
  </si>
  <si>
    <t>Son Muayene Tarihi</t>
  </si>
  <si>
    <t>Son Muayene Türü</t>
  </si>
  <si>
    <t>Sonuç</t>
  </si>
  <si>
    <t>Hekim Periyodu (Ay)</t>
  </si>
  <si>
    <t>Uygulanan Periyot (Ay)</t>
  </si>
  <si>
    <t>Sonraki Muayene</t>
  </si>
  <si>
    <t>Kalan Gün</t>
  </si>
  <si>
    <t>Durum</t>
  </si>
  <si>
    <t>Planlanan Sevk Tarihi</t>
  </si>
  <si>
    <t>İstenen Tetkikler</t>
  </si>
  <si>
    <t>Not</t>
  </si>
  <si>
    <t>1001</t>
  </si>
  <si>
    <t>Örnek Çalışan</t>
  </si>
  <si>
    <t>Üretim</t>
  </si>
  <si>
    <t>Makine operatörü</t>
  </si>
  <si>
    <t>Tehlikeli</t>
  </si>
  <si>
    <t>Var</t>
  </si>
  <si>
    <t>İşe giriş</t>
  </si>
  <si>
    <t>Çalışabilir</t>
  </si>
  <si>
    <t>Odyometri</t>
  </si>
  <si>
    <t>Örnek satır – silin</t>
  </si>
  <si>
    <t>Muayene Tarihi</t>
  </si>
  <si>
    <t>Muayene Türü</t>
  </si>
  <si>
    <t>Muayeneyi Yapan</t>
  </si>
  <si>
    <t>Rapor Arşiv Yeri</t>
  </si>
  <si>
    <t>Kısıtlamaya Göre Görev Düzenlemesi</t>
  </si>
  <si>
    <t>[İşyeri hekimi adı]</t>
  </si>
  <si>
    <t>Sağlık birimi dosyası</t>
  </si>
  <si>
    <t>Periyot Ayarları (ay)</t>
  </si>
  <si>
    <t>Çok tehlikeli sınıf – muayene aralığı</t>
  </si>
  <si>
    <t>Yönetmelikteki azami aralık: yılda en az bir. İşyeri hekimi daha kısa aralık belirleyebilir; güncel mevzuattan teyit edin</t>
  </si>
  <si>
    <t>Tehlikeli sınıf – muayene aralığı</t>
  </si>
  <si>
    <t>Yönetmelikteki azami aralık: üç yılda en az bir. Güncel mevzuattan teyit edin</t>
  </si>
  <si>
    <t>Az tehlikeli sınıf – muayene aralığı</t>
  </si>
  <si>
    <t>Yönetmelikteki azami aralık: beş yılda en az bir. Güncel mevzuattan teyit edin</t>
  </si>
  <si>
    <t>Uyarı eşiği (gün)</t>
  </si>
  <si>
    <t>Muayeneye bu kadar gün kala 'Yaklaşıyor' uyarısı verilir</t>
  </si>
  <si>
    <t>Durum Özeti</t>
  </si>
  <si>
    <t>Takipteki çalışan sayısı</t>
  </si>
  <si>
    <t>Gecikmiş muayene</t>
  </si>
  <si>
    <t>Öncelikli sevk edin</t>
  </si>
  <si>
    <t>Yaklaşan muayene</t>
  </si>
  <si>
    <t>Güncel</t>
  </si>
  <si>
    <t>İşe giriş raporu eksik</t>
  </si>
  <si>
    <t>Tehlikeli ve çok tehlikeli işlerde raporsuz çalıştırma yapılmamalıdır</t>
  </si>
  <si>
    <t>Muayene kaydı yok</t>
  </si>
  <si>
    <t>Periyot girilmemiş</t>
  </si>
  <si>
    <t>Bu ay muayenesi gelen</t>
  </si>
  <si>
    <t>Sonuç Dağılımı</t>
  </si>
  <si>
    <t>Kısıtlı çalışabilir</t>
  </si>
  <si>
    <t>Görevlendirmenin kısıtlamaya uygunluğunu kontrol edin</t>
  </si>
  <si>
    <t>Çalışamaz</t>
  </si>
  <si>
    <t>İşyeri hekimi ve İK ile birlikte değerlendirin</t>
  </si>
  <si>
    <t>Sonuç bekleniyor</t>
  </si>
  <si>
    <t>Onay</t>
  </si>
  <si>
    <t>Hazırlayan (İK / İSG)</t>
  </si>
  <si>
    <t>[Ad Soyad]</t>
  </si>
  <si>
    <t>İşyeri Hekimi</t>
  </si>
  <si>
    <t>Nasıl Kullanılır?</t>
  </si>
  <si>
    <t>Çalışanların işe giriş ve periyodik sağlık muayenelerini tehlike sınıfına veya işyeri hekiminin bireysel kararına göre izleyen; bir sonraki muayene tarihini, kalan günü ve 'Gecikti / Yaklaşıyor / Güncel' durumunu otomatik hesaplayan takip tablosu. Tabloda tanı veya tedavi bilgisi tutulmaz; yalnızca işe uygunluk sonucu ve tarih bilgisi yer alır.</t>
  </si>
  <si>
    <t>Kullanım adımları</t>
  </si>
  <si>
    <t>1. Önce Özet sayfasındaki 'Periyot Ayarları' bölümüne, her tehlike sınıfı için işyeri hekiminizin belirlediği ve yürürlükteki mevzuata uygun azami muayene aralığını ay olarak girin. Bu hücreler boşken tabloda 'Periyot girin' uyarısı görünür.</t>
  </si>
  <si>
    <t>2. Uyarı eşiği (gün) hücresi, muayene tarihine kaç gün kala 'Yaklaşıyor' uyarısı verileceğini belirler; varsayılan 30 gündür.</t>
  </si>
  <si>
    <t>3. Muayene Takip sayfasına her çalışan için bir satır girin: sicil no, ad soyad, bölüm, görev ve işyerinin (veya çalışanın yaptığı işin) tehlike sınıfı.</t>
  </si>
  <si>
    <t>4. İşe Giriş Raporu sütunu, tehlikeli ve çok tehlikeli sınıftaki işlerde 'Yok' seçiliyse Durum sütununda 'Giriş raporu eksik' uyarısı verir.</t>
  </si>
  <si>
    <t>5. Her muayeneden sonra Son Muayene Tarihi, Türü ve Sonuç sütunlarını güncelleyin. Eski kayıt silinmesin diye muayeneyi ayrıca Muayene Geçmişi sayfasına da ekleyin.</t>
  </si>
  <si>
    <t>6. İşyeri hekimi bir çalışan için daha kısa bir aralık belirlediyse (örneğin belirli bir maruziyet veya bulgu nedeniyle) bunu 'Hekim Periyodu (Ay)' sütununa yazın; bu değer tehlike sınıfı varsayılanının yerine geçer.</t>
  </si>
  <si>
    <t>7. Gri zeminli sütunlar formüldür; elle değiştirmeyin. Durum sütununu filtreleyerek bu ay sevk edilecek çalışanların listesini çıkarabilirsiniz.</t>
  </si>
  <si>
    <t>8. Tabloya tanı, ilaç, tetkik sonucu gibi sağlık ayrıntısı yazmayın. Sağlık raporlarının asılları işyeri hekiminin gizlilik kuralları çerçevesinde saklanır; bu dosyaya erişimi yalnızca yetkili İK ve İSG personeliyle sınırlandırın.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</si>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</sst>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13B8A7"/>
      <sz val="12"/>
      <name val="Calibri"/>
    </font>
    <font>
      <b/>
      <color rgb="FF0E2849"/>
      <sz val="10"/>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5">
    <fill>
      <patternFill patternType="none"/>
    </fill>
    <fill>
      <patternFill patternType="gray125"/>
    </fill>
    <fill>
      <patternFill patternType="solid">
        <fgColor rgb="FF0E2849"/>
      </patternFill>
    </fill>
    <fill>
      <patternFill patternType="solid">
        <fgColor rgb="FFF5F8FB"/>
      </patternFill>
    </fill>
    <fill>
      <patternFill patternType="solid">
        <fgColor rgb="FFEAF1F8"/>
      </patternFill>
    </fill>
  </fills>
  <borders count="3">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0" fontId="6" fillId="0" borderId="2" xfId="0" applyFont="1" applyBorder="1" applyAlignment="1">
      <alignment horizontal="center"/>
    </xf>
    <xf numFmtId="164" fontId="6" fillId="0" borderId="2" xfId="0" applyNumberFormat="1" applyFont="1" applyBorder="1" applyAlignment="1">
      <alignment horizontal="center"/>
    </xf>
    <xf numFmtId="3" fontId="6" fillId="0" borderId="2" xfId="0" applyNumberFormat="1" applyFont="1" applyBorder="1"/>
    <xf numFmtId="3" fontId="7" fillId="3" borderId="2" xfId="0" applyNumberFormat="1" applyFont="1" applyFill="1" applyBorder="1"/>
    <xf numFmtId="164" fontId="7" fillId="3" borderId="2" xfId="0" applyNumberFormat="1" applyFont="1" applyFill="1" applyBorder="1" applyAlignment="1">
      <alignment horizontal="center"/>
    </xf>
    <xf numFmtId="0" fontId="7" fillId="3" borderId="2" xfId="0" applyFont="1" applyFill="1" applyBorder="1"/>
    <xf numFmtId="164" fontId="8" fillId="0" borderId="2" xfId="0" applyNumberFormat="1" applyFont="1" applyBorder="1" applyAlignment="1">
      <alignment horizontal="center"/>
    </xf>
    <xf numFmtId="0" fontId="6" fillId="0" borderId="2" xfId="0" applyFont="1" applyBorder="1" applyAlignment="1">
      <alignment vertical="top" wrapText="1"/>
    </xf>
    <xf numFmtId="0" fontId="8" fillId="0" borderId="2" xfId="0" applyFont="1" applyBorder="1"/>
    <xf numFmtId="0" fontId="8" fillId="0" borderId="2" xfId="0" applyFont="1" applyBorder="1" applyAlignment="1">
      <alignment horizontal="center"/>
    </xf>
    <xf numFmtId="3" fontId="8" fillId="0" borderId="2" xfId="0" applyNumberFormat="1" applyFont="1" applyBorder="1"/>
    <xf numFmtId="0" fontId="8" fillId="0" borderId="2" xfId="0" applyFont="1" applyBorder="1" applyAlignment="1">
      <alignment vertical="top" wrapText="1"/>
    </xf>
    <xf numFmtId="0" fontId="9" fillId="0" borderId="0" xfId="0" applyFont="1"/>
    <xf numFmtId="0" fontId="10" fillId="3" borderId="2" xfId="0" applyFont="1" applyFill="1" applyBorder="1"/>
    <xf numFmtId="3" fontId="11" fillId="4" borderId="2" xfId="0" applyNumberFormat="1" applyFont="1" applyFill="1" applyBorder="1" applyAlignment="1">
      <alignment horizontal="right"/>
    </xf>
    <xf numFmtId="0" fontId="12" fillId="0" borderId="0" xfId="0" applyFont="1"/>
    <xf numFmtId="3" fontId="13" fillId="0" borderId="2" xfId="0" applyNumberFormat="1" applyFont="1" applyBorder="1" applyAlignment="1">
      <alignment horizontal="right"/>
    </xf>
    <xf numFmtId="0" fontId="11" fillId="4" borderId="2" xfId="0" applyFont="1" applyFill="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9">
    <dxf>
      <fill>
        <patternFill patternType="solid">
          <bgColor rgb="FFFDE2E1"/>
        </patternFill>
      </fill>
    </dxf>
    <dxf>
      <fill>
        <patternFill patternType="solid">
          <bgColor rgb="FFFDE2E1"/>
        </patternFill>
      </fill>
    </dxf>
    <dxf>
      <fill>
        <patternFill patternType="solid">
          <bgColor rgb="FFFFF4D6"/>
        </patternFill>
      </fill>
    </dxf>
    <dxf>
      <font>
        <color rgb="FFC0392B"/>
      </font>
      <fill>
        <patternFill patternType="solid">
          <bgColor rgb="FFFDE2E1"/>
        </patternFill>
      </fill>
    </dxf>
    <dxf>
      <fill>
        <patternFill patternType="solid">
          <bgColor rgb="FFFDE2E1"/>
        </patternFill>
      </fill>
    </dxf>
    <dxf>
      <fill>
        <patternFill patternType="solid">
          <bgColor rgb="FFFDE2E1"/>
        </patternFill>
      </fill>
    </dxf>
    <dxf>
      <fill>
        <patternFill patternType="solid">
          <bgColor rgb="FFFFF4D6"/>
        </patternFill>
      </fill>
    </dxf>
    <dxf>
      <fill>
        <patternFill patternType="solid">
          <bgColor rgb="FFE3F4EA"/>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2" customWidth="1"/>
    <col min="4" max="4" width="14" customWidth="1"/>
    <col min="5" max="5" width="18" customWidth="1"/>
    <col min="6" max="6" width="14" customWidth="1"/>
    <col min="7" max="7" width="13" customWidth="1"/>
    <col min="8" max="8" width="10" customWidth="1"/>
    <col min="9" max="9" width="13" customWidth="1"/>
    <col min="10" max="10" width="16" customWidth="1"/>
    <col min="11" max="11" width="18" customWidth="1"/>
    <col min="12" max="13" width="10" customWidth="1"/>
    <col min="14" max="14" width="13" customWidth="1"/>
    <col min="16" max="16" width="18" customWidth="1"/>
    <col min="17" max="17" width="13" customWidth="1"/>
    <col min="18" max="18" width="20" customWidth="1"/>
    <col min="19" max="19" width="24" customWidth="1"/>
  </cols>
  <sheetData>
    <row r="1" ht="34" customHeight="1" spans="2:2" x14ac:dyDescent="0.25">
      <c r="B1" s="1" t="s">
        <v>0</v>
      </c>
    </row>
    <row r="2" ht="18" customHeight="1" spans="2:2" x14ac:dyDescent="0.25">
      <c r="B2" s="2" t="s">
        <v>1</v>
      </c>
    </row>
    <row r="3" ht="16" customHeight="1" spans="2:2" x14ac:dyDescent="0.25">
      <c r="B3" s="3" t="s">
        <v>2</v>
      </c>
    </row>
    <row r="4" spans="1:19" x14ac:dyDescent="0.25">
      <c r="A4" s="4"/>
      <c r="B4" s="4"/>
      <c r="C4" s="4"/>
      <c r="D4" s="4"/>
      <c r="E4" s="4"/>
      <c r="F4" s="4"/>
      <c r="G4" s="4"/>
      <c r="H4" s="4"/>
      <c r="I4" s="4"/>
      <c r="J4" s="4"/>
      <c r="K4" s="4"/>
      <c r="L4" s="4"/>
      <c r="M4" s="4"/>
      <c r="N4" s="4"/>
      <c r="O4" s="4"/>
      <c r="P4" s="4"/>
      <c r="Q4" s="4"/>
      <c r="R4" s="4"/>
      <c r="S4" s="4"/>
    </row>
    <row r="5" ht="30" customHeight="1" spans="1:19"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row>
    <row r="6" spans="1:19" x14ac:dyDescent="0.25">
      <c r="A6" s="6">
        <v>1</v>
      </c>
      <c r="B6" s="7" t="s">
        <v>22</v>
      </c>
      <c r="C6" s="7" t="s">
        <v>23</v>
      </c>
      <c r="D6" s="7" t="s">
        <v>24</v>
      </c>
      <c r="E6" s="7" t="s">
        <v>25</v>
      </c>
      <c r="F6" s="8" t="s">
        <v>26</v>
      </c>
      <c r="G6" s="9">
        <v>45726</v>
      </c>
      <c r="H6" s="8" t="s">
        <v>27</v>
      </c>
      <c r="I6" s="9">
        <v>45721</v>
      </c>
      <c r="J6" s="8" t="s">
        <v>28</v>
      </c>
      <c r="K6" s="8" t="s">
        <v>29</v>
      </c>
      <c r="L6" s="10">
        <v>12</v>
      </c>
      <c r="M6" s="11">
        <f>IF(C6="","",IF(L6&lt;&gt;"",L6,IF(F6="Çok Tehlikeli",IF('Özet'!$C$6="","",'Özet'!$C$6),IF(F6="Tehlikeli",IF('Özet'!$C$7="","",'Özet'!$C$7),IF(F6="Az Tehlikeli",IF('Özet'!$C$8="","",'Özet'!$C$8),"")))))</f>
      </c>
      <c r="N6" s="12">
        <f>IF(OR(I6="",M6=""),"",EDATE(I6,M6))</f>
      </c>
      <c r="O6" s="11">
        <f>IF(N6="","",N6-TODAY())</f>
      </c>
      <c r="P6" s="13">
        <f>IF(C6="","",IF(AND(H6="Yok",OR(F6="Tehlikeli",F6="Çok Tehlikeli")),"Giriş raporu eksik",IF(I6="","Muayene kaydı yok",IF(M6="","Periyot girin",IF(O6&lt;0,"Gecikti",IF(O6&lt;='Özet'!$C$9,"Yaklaşıyor","Güncel"))))))</f>
      </c>
      <c r="Q6" s="14"/>
      <c r="R6" s="15" t="s">
        <v>30</v>
      </c>
      <c r="S6" s="15" t="s">
        <v>31</v>
      </c>
    </row>
    <row r="7" spans="1:19" x14ac:dyDescent="0.25">
      <c r="A7" s="6">
        <v>2</v>
      </c>
      <c r="B7" s="16"/>
      <c r="C7" s="16"/>
      <c r="D7" s="16"/>
      <c r="E7" s="16"/>
      <c r="F7" s="17"/>
      <c r="G7" s="14"/>
      <c r="H7" s="17"/>
      <c r="I7" s="14"/>
      <c r="J7" s="17"/>
      <c r="K7" s="17"/>
      <c r="L7" s="18"/>
      <c r="M7" s="11">
        <f>IF(C7="","",IF(L7&lt;&gt;"",L7,IF(F7="Çok Tehlikeli",IF('Özet'!$C$6="","",'Özet'!$C$6),IF(F7="Tehlikeli",IF('Özet'!$C$7="","",'Özet'!$C$7),IF(F7="Az Tehlikeli",IF('Özet'!$C$8="","",'Özet'!$C$8),"")))))</f>
      </c>
      <c r="N7" s="12">
        <f>IF(OR(I7="",M7=""),"",EDATE(I7,M7))</f>
      </c>
      <c r="O7" s="11">
        <f>IF(N7="","",N7-TODAY())</f>
      </c>
      <c r="P7" s="13">
        <f>IF(C7="","",IF(AND(H7="Yok",OR(F7="Tehlikeli",F7="Çok Tehlikeli")),"Giriş raporu eksik",IF(I7="","Muayene kaydı yok",IF(M7="","Periyot girin",IF(O7&lt;0,"Gecikti",IF(O7&lt;='Özet'!$C$9,"Yaklaşıyor","Güncel"))))))</f>
      </c>
      <c r="Q7" s="14"/>
      <c r="R7" s="19"/>
      <c r="S7" s="19"/>
    </row>
    <row r="8" spans="1:19" x14ac:dyDescent="0.25">
      <c r="A8" s="6">
        <v>3</v>
      </c>
      <c r="B8" s="16"/>
      <c r="C8" s="16"/>
      <c r="D8" s="16"/>
      <c r="E8" s="16"/>
      <c r="F8" s="17"/>
      <c r="G8" s="14"/>
      <c r="H8" s="17"/>
      <c r="I8" s="14"/>
      <c r="J8" s="17"/>
      <c r="K8" s="17"/>
      <c r="L8" s="18"/>
      <c r="M8" s="11">
        <f>IF(C8="","",IF(L8&lt;&gt;"",L8,IF(F8="Çok Tehlikeli",IF('Özet'!$C$6="","",'Özet'!$C$6),IF(F8="Tehlikeli",IF('Özet'!$C$7="","",'Özet'!$C$7),IF(F8="Az Tehlikeli",IF('Özet'!$C$8="","",'Özet'!$C$8),"")))))</f>
      </c>
      <c r="N8" s="12">
        <f>IF(OR(I8="",M8=""),"",EDATE(I8,M8))</f>
      </c>
      <c r="O8" s="11">
        <f>IF(N8="","",N8-TODAY())</f>
      </c>
      <c r="P8" s="13">
        <f>IF(C8="","",IF(AND(H8="Yok",OR(F8="Tehlikeli",F8="Çok Tehlikeli")),"Giriş raporu eksik",IF(I8="","Muayene kaydı yok",IF(M8="","Periyot girin",IF(O8&lt;0,"Gecikti",IF(O8&lt;='Özet'!$C$9,"Yaklaşıyor","Güncel"))))))</f>
      </c>
      <c r="Q8" s="14"/>
      <c r="R8" s="19"/>
      <c r="S8" s="19"/>
    </row>
    <row r="9" spans="1:19" x14ac:dyDescent="0.25">
      <c r="A9" s="6">
        <v>4</v>
      </c>
      <c r="B9" s="16"/>
      <c r="C9" s="16"/>
      <c r="D9" s="16"/>
      <c r="E9" s="16"/>
      <c r="F9" s="17"/>
      <c r="G9" s="14"/>
      <c r="H9" s="17"/>
      <c r="I9" s="14"/>
      <c r="J9" s="17"/>
      <c r="K9" s="17"/>
      <c r="L9" s="18"/>
      <c r="M9" s="11">
        <f>IF(C9="","",IF(L9&lt;&gt;"",L9,IF(F9="Çok Tehlikeli",IF('Özet'!$C$6="","",'Özet'!$C$6),IF(F9="Tehlikeli",IF('Özet'!$C$7="","",'Özet'!$C$7),IF(F9="Az Tehlikeli",IF('Özet'!$C$8="","",'Özet'!$C$8),"")))))</f>
      </c>
      <c r="N9" s="12">
        <f>IF(OR(I9="",M9=""),"",EDATE(I9,M9))</f>
      </c>
      <c r="O9" s="11">
        <f>IF(N9="","",N9-TODAY())</f>
      </c>
      <c r="P9" s="13">
        <f>IF(C9="","",IF(AND(H9="Yok",OR(F9="Tehlikeli",F9="Çok Tehlikeli")),"Giriş raporu eksik",IF(I9="","Muayene kaydı yok",IF(M9="","Periyot girin",IF(O9&lt;0,"Gecikti",IF(O9&lt;='Özet'!$C$9,"Yaklaşıyor","Güncel"))))))</f>
      </c>
      <c r="Q9" s="14"/>
      <c r="R9" s="19"/>
      <c r="S9" s="19"/>
    </row>
    <row r="10" spans="1:19" x14ac:dyDescent="0.25">
      <c r="A10" s="6">
        <v>5</v>
      </c>
      <c r="B10" s="16"/>
      <c r="C10" s="16"/>
      <c r="D10" s="16"/>
      <c r="E10" s="16"/>
      <c r="F10" s="17"/>
      <c r="G10" s="14"/>
      <c r="H10" s="17"/>
      <c r="I10" s="14"/>
      <c r="J10" s="17"/>
      <c r="K10" s="17"/>
      <c r="L10" s="18"/>
      <c r="M10" s="11">
        <f>IF(C10="","",IF(L10&lt;&gt;"",L10,IF(F10="Çok Tehlikeli",IF('Özet'!$C$6="","",'Özet'!$C$6),IF(F10="Tehlikeli",IF('Özet'!$C$7="","",'Özet'!$C$7),IF(F10="Az Tehlikeli",IF('Özet'!$C$8="","",'Özet'!$C$8),"")))))</f>
      </c>
      <c r="N10" s="12">
        <f>IF(OR(I10="",M10=""),"",EDATE(I10,M10))</f>
      </c>
      <c r="O10" s="11">
        <f>IF(N10="","",N10-TODAY())</f>
      </c>
      <c r="P10" s="13">
        <f>IF(C10="","",IF(AND(H10="Yok",OR(F10="Tehlikeli",F10="Çok Tehlikeli")),"Giriş raporu eksik",IF(I10="","Muayene kaydı yok",IF(M10="","Periyot girin",IF(O10&lt;0,"Gecikti",IF(O10&lt;='Özet'!$C$9,"Yaklaşıyor","Güncel"))))))</f>
      </c>
      <c r="Q10" s="14"/>
      <c r="R10" s="19"/>
      <c r="S10" s="19"/>
    </row>
    <row r="11" spans="1:19" x14ac:dyDescent="0.25">
      <c r="A11" s="6">
        <v>6</v>
      </c>
      <c r="B11" s="16"/>
      <c r="C11" s="16"/>
      <c r="D11" s="16"/>
      <c r="E11" s="16"/>
      <c r="F11" s="17"/>
      <c r="G11" s="14"/>
      <c r="H11" s="17"/>
      <c r="I11" s="14"/>
      <c r="J11" s="17"/>
      <c r="K11" s="17"/>
      <c r="L11" s="18"/>
      <c r="M11" s="11">
        <f>IF(C11="","",IF(L11&lt;&gt;"",L11,IF(F11="Çok Tehlikeli",IF('Özet'!$C$6="","",'Özet'!$C$6),IF(F11="Tehlikeli",IF('Özet'!$C$7="","",'Özet'!$C$7),IF(F11="Az Tehlikeli",IF('Özet'!$C$8="","",'Özet'!$C$8),"")))))</f>
      </c>
      <c r="N11" s="12">
        <f>IF(OR(I11="",M11=""),"",EDATE(I11,M11))</f>
      </c>
      <c r="O11" s="11">
        <f>IF(N11="","",N11-TODAY())</f>
      </c>
      <c r="P11" s="13">
        <f>IF(C11="","",IF(AND(H11="Yok",OR(F11="Tehlikeli",F11="Çok Tehlikeli")),"Giriş raporu eksik",IF(I11="","Muayene kaydı yok",IF(M11="","Periyot girin",IF(O11&lt;0,"Gecikti",IF(O11&lt;='Özet'!$C$9,"Yaklaşıyor","Güncel"))))))</f>
      </c>
      <c r="Q11" s="14"/>
      <c r="R11" s="19"/>
      <c r="S11" s="19"/>
    </row>
    <row r="12" spans="1:19" x14ac:dyDescent="0.25">
      <c r="A12" s="6">
        <v>7</v>
      </c>
      <c r="B12" s="16"/>
      <c r="C12" s="16"/>
      <c r="D12" s="16"/>
      <c r="E12" s="16"/>
      <c r="F12" s="17"/>
      <c r="G12" s="14"/>
      <c r="H12" s="17"/>
      <c r="I12" s="14"/>
      <c r="J12" s="17"/>
      <c r="K12" s="17"/>
      <c r="L12" s="18"/>
      <c r="M12" s="11">
        <f>IF(C12="","",IF(L12&lt;&gt;"",L12,IF(F12="Çok Tehlikeli",IF('Özet'!$C$6="","",'Özet'!$C$6),IF(F12="Tehlikeli",IF('Özet'!$C$7="","",'Özet'!$C$7),IF(F12="Az Tehlikeli",IF('Özet'!$C$8="","",'Özet'!$C$8),"")))))</f>
      </c>
      <c r="N12" s="12">
        <f>IF(OR(I12="",M12=""),"",EDATE(I12,M12))</f>
      </c>
      <c r="O12" s="11">
        <f>IF(N12="","",N12-TODAY())</f>
      </c>
      <c r="P12" s="13">
        <f>IF(C12="","",IF(AND(H12="Yok",OR(F12="Tehlikeli",F12="Çok Tehlikeli")),"Giriş raporu eksik",IF(I12="","Muayene kaydı yok",IF(M12="","Periyot girin",IF(O12&lt;0,"Gecikti",IF(O12&lt;='Özet'!$C$9,"Yaklaşıyor","Güncel"))))))</f>
      </c>
      <c r="Q12" s="14"/>
      <c r="R12" s="19"/>
      <c r="S12" s="19"/>
    </row>
    <row r="13" spans="1:19" x14ac:dyDescent="0.25">
      <c r="A13" s="6">
        <v>8</v>
      </c>
      <c r="B13" s="16"/>
      <c r="C13" s="16"/>
      <c r="D13" s="16"/>
      <c r="E13" s="16"/>
      <c r="F13" s="17"/>
      <c r="G13" s="14"/>
      <c r="H13" s="17"/>
      <c r="I13" s="14"/>
      <c r="J13" s="17"/>
      <c r="K13" s="17"/>
      <c r="L13" s="18"/>
      <c r="M13" s="11">
        <f>IF(C13="","",IF(L13&lt;&gt;"",L13,IF(F13="Çok Tehlikeli",IF('Özet'!$C$6="","",'Özet'!$C$6),IF(F13="Tehlikeli",IF('Özet'!$C$7="","",'Özet'!$C$7),IF(F13="Az Tehlikeli",IF('Özet'!$C$8="","",'Özet'!$C$8),"")))))</f>
      </c>
      <c r="N13" s="12">
        <f>IF(OR(I13="",M13=""),"",EDATE(I13,M13))</f>
      </c>
      <c r="O13" s="11">
        <f>IF(N13="","",N13-TODAY())</f>
      </c>
      <c r="P13" s="13">
        <f>IF(C13="","",IF(AND(H13="Yok",OR(F13="Tehlikeli",F13="Çok Tehlikeli")),"Giriş raporu eksik",IF(I13="","Muayene kaydı yok",IF(M13="","Periyot girin",IF(O13&lt;0,"Gecikti",IF(O13&lt;='Özet'!$C$9,"Yaklaşıyor","Güncel"))))))</f>
      </c>
      <c r="Q13" s="14"/>
      <c r="R13" s="19"/>
      <c r="S13" s="19"/>
    </row>
    <row r="14" spans="1:19" x14ac:dyDescent="0.25">
      <c r="A14" s="6">
        <v>9</v>
      </c>
      <c r="B14" s="16"/>
      <c r="C14" s="16"/>
      <c r="D14" s="16"/>
      <c r="E14" s="16"/>
      <c r="F14" s="17"/>
      <c r="G14" s="14"/>
      <c r="H14" s="17"/>
      <c r="I14" s="14"/>
      <c r="J14" s="17"/>
      <c r="K14" s="17"/>
      <c r="L14" s="18"/>
      <c r="M14" s="11">
        <f>IF(C14="","",IF(L14&lt;&gt;"",L14,IF(F14="Çok Tehlikeli",IF('Özet'!$C$6="","",'Özet'!$C$6),IF(F14="Tehlikeli",IF('Özet'!$C$7="","",'Özet'!$C$7),IF(F14="Az Tehlikeli",IF('Özet'!$C$8="","",'Özet'!$C$8),"")))))</f>
      </c>
      <c r="N14" s="12">
        <f>IF(OR(I14="",M14=""),"",EDATE(I14,M14))</f>
      </c>
      <c r="O14" s="11">
        <f>IF(N14="","",N14-TODAY())</f>
      </c>
      <c r="P14" s="13">
        <f>IF(C14="","",IF(AND(H14="Yok",OR(F14="Tehlikeli",F14="Çok Tehlikeli")),"Giriş raporu eksik",IF(I14="","Muayene kaydı yok",IF(M14="","Periyot girin",IF(O14&lt;0,"Gecikti",IF(O14&lt;='Özet'!$C$9,"Yaklaşıyor","Güncel"))))))</f>
      </c>
      <c r="Q14" s="14"/>
      <c r="R14" s="19"/>
      <c r="S14" s="19"/>
    </row>
    <row r="15" spans="1:19" x14ac:dyDescent="0.25">
      <c r="A15" s="6">
        <v>10</v>
      </c>
      <c r="B15" s="16"/>
      <c r="C15" s="16"/>
      <c r="D15" s="16"/>
      <c r="E15" s="16"/>
      <c r="F15" s="17"/>
      <c r="G15" s="14"/>
      <c r="H15" s="17"/>
      <c r="I15" s="14"/>
      <c r="J15" s="17"/>
      <c r="K15" s="17"/>
      <c r="L15" s="18"/>
      <c r="M15" s="11">
        <f>IF(C15="","",IF(L15&lt;&gt;"",L15,IF(F15="Çok Tehlikeli",IF('Özet'!$C$6="","",'Özet'!$C$6),IF(F15="Tehlikeli",IF('Özet'!$C$7="","",'Özet'!$C$7),IF(F15="Az Tehlikeli",IF('Özet'!$C$8="","",'Özet'!$C$8),"")))))</f>
      </c>
      <c r="N15" s="12">
        <f>IF(OR(I15="",M15=""),"",EDATE(I15,M15))</f>
      </c>
      <c r="O15" s="11">
        <f>IF(N15="","",N15-TODAY())</f>
      </c>
      <c r="P15" s="13">
        <f>IF(C15="","",IF(AND(H15="Yok",OR(F15="Tehlikeli",F15="Çok Tehlikeli")),"Giriş raporu eksik",IF(I15="","Muayene kaydı yok",IF(M15="","Periyot girin",IF(O15&lt;0,"Gecikti",IF(O15&lt;='Özet'!$C$9,"Yaklaşıyor","Güncel"))))))</f>
      </c>
      <c r="Q15" s="14"/>
      <c r="R15" s="19"/>
      <c r="S15" s="19"/>
    </row>
    <row r="16" spans="1:19" x14ac:dyDescent="0.25">
      <c r="A16" s="6">
        <v>11</v>
      </c>
      <c r="B16" s="16"/>
      <c r="C16" s="16"/>
      <c r="D16" s="16"/>
      <c r="E16" s="16"/>
      <c r="F16" s="17"/>
      <c r="G16" s="14"/>
      <c r="H16" s="17"/>
      <c r="I16" s="14"/>
      <c r="J16" s="17"/>
      <c r="K16" s="17"/>
      <c r="L16" s="18"/>
      <c r="M16" s="11">
        <f>IF(C16="","",IF(L16&lt;&gt;"",L16,IF(F16="Çok Tehlikeli",IF('Özet'!$C$6="","",'Özet'!$C$6),IF(F16="Tehlikeli",IF('Özet'!$C$7="","",'Özet'!$C$7),IF(F16="Az Tehlikeli",IF('Özet'!$C$8="","",'Özet'!$C$8),"")))))</f>
      </c>
      <c r="N16" s="12">
        <f>IF(OR(I16="",M16=""),"",EDATE(I16,M16))</f>
      </c>
      <c r="O16" s="11">
        <f>IF(N16="","",N16-TODAY())</f>
      </c>
      <c r="P16" s="13">
        <f>IF(C16="","",IF(AND(H16="Yok",OR(F16="Tehlikeli",F16="Çok Tehlikeli")),"Giriş raporu eksik",IF(I16="","Muayene kaydı yok",IF(M16="","Periyot girin",IF(O16&lt;0,"Gecikti",IF(O16&lt;='Özet'!$C$9,"Yaklaşıyor","Güncel"))))))</f>
      </c>
      <c r="Q16" s="14"/>
      <c r="R16" s="19"/>
      <c r="S16" s="19"/>
    </row>
    <row r="17" spans="1:19" x14ac:dyDescent="0.25">
      <c r="A17" s="6">
        <v>12</v>
      </c>
      <c r="B17" s="16"/>
      <c r="C17" s="16"/>
      <c r="D17" s="16"/>
      <c r="E17" s="16"/>
      <c r="F17" s="17"/>
      <c r="G17" s="14"/>
      <c r="H17" s="17"/>
      <c r="I17" s="14"/>
      <c r="J17" s="17"/>
      <c r="K17" s="17"/>
      <c r="L17" s="18"/>
      <c r="M17" s="11">
        <f>IF(C17="","",IF(L17&lt;&gt;"",L17,IF(F17="Çok Tehlikeli",IF('Özet'!$C$6="","",'Özet'!$C$6),IF(F17="Tehlikeli",IF('Özet'!$C$7="","",'Özet'!$C$7),IF(F17="Az Tehlikeli",IF('Özet'!$C$8="","",'Özet'!$C$8),"")))))</f>
      </c>
      <c r="N17" s="12">
        <f>IF(OR(I17="",M17=""),"",EDATE(I17,M17))</f>
      </c>
      <c r="O17" s="11">
        <f>IF(N17="","",N17-TODAY())</f>
      </c>
      <c r="P17" s="13">
        <f>IF(C17="","",IF(AND(H17="Yok",OR(F17="Tehlikeli",F17="Çok Tehlikeli")),"Giriş raporu eksik",IF(I17="","Muayene kaydı yok",IF(M17="","Periyot girin",IF(O17&lt;0,"Gecikti",IF(O17&lt;='Özet'!$C$9,"Yaklaşıyor","Güncel"))))))</f>
      </c>
      <c r="Q17" s="14"/>
      <c r="R17" s="19"/>
      <c r="S17" s="19"/>
    </row>
    <row r="18" spans="1:19" x14ac:dyDescent="0.25">
      <c r="A18" s="6">
        <v>13</v>
      </c>
      <c r="B18" s="16"/>
      <c r="C18" s="16"/>
      <c r="D18" s="16"/>
      <c r="E18" s="16"/>
      <c r="F18" s="17"/>
      <c r="G18" s="14"/>
      <c r="H18" s="17"/>
      <c r="I18" s="14"/>
      <c r="J18" s="17"/>
      <c r="K18" s="17"/>
      <c r="L18" s="18"/>
      <c r="M18" s="11">
        <f>IF(C18="","",IF(L18&lt;&gt;"",L18,IF(F18="Çok Tehlikeli",IF('Özet'!$C$6="","",'Özet'!$C$6),IF(F18="Tehlikeli",IF('Özet'!$C$7="","",'Özet'!$C$7),IF(F18="Az Tehlikeli",IF('Özet'!$C$8="","",'Özet'!$C$8),"")))))</f>
      </c>
      <c r="N18" s="12">
        <f>IF(OR(I18="",M18=""),"",EDATE(I18,M18))</f>
      </c>
      <c r="O18" s="11">
        <f>IF(N18="","",N18-TODAY())</f>
      </c>
      <c r="P18" s="13">
        <f>IF(C18="","",IF(AND(H18="Yok",OR(F18="Tehlikeli",F18="Çok Tehlikeli")),"Giriş raporu eksik",IF(I18="","Muayene kaydı yok",IF(M18="","Periyot girin",IF(O18&lt;0,"Gecikti",IF(O18&lt;='Özet'!$C$9,"Yaklaşıyor","Güncel"))))))</f>
      </c>
      <c r="Q18" s="14"/>
      <c r="R18" s="19"/>
      <c r="S18" s="19"/>
    </row>
    <row r="19" spans="1:19" x14ac:dyDescent="0.25">
      <c r="A19" s="6">
        <v>14</v>
      </c>
      <c r="B19" s="16"/>
      <c r="C19" s="16"/>
      <c r="D19" s="16"/>
      <c r="E19" s="16"/>
      <c r="F19" s="17"/>
      <c r="G19" s="14"/>
      <c r="H19" s="17"/>
      <c r="I19" s="14"/>
      <c r="J19" s="17"/>
      <c r="K19" s="17"/>
      <c r="L19" s="18"/>
      <c r="M19" s="11">
        <f>IF(C19="","",IF(L19&lt;&gt;"",L19,IF(F19="Çok Tehlikeli",IF('Özet'!$C$6="","",'Özet'!$C$6),IF(F19="Tehlikeli",IF('Özet'!$C$7="","",'Özet'!$C$7),IF(F19="Az Tehlikeli",IF('Özet'!$C$8="","",'Özet'!$C$8),"")))))</f>
      </c>
      <c r="N19" s="12">
        <f>IF(OR(I19="",M19=""),"",EDATE(I19,M19))</f>
      </c>
      <c r="O19" s="11">
        <f>IF(N19="","",N19-TODAY())</f>
      </c>
      <c r="P19" s="13">
        <f>IF(C19="","",IF(AND(H19="Yok",OR(F19="Tehlikeli",F19="Çok Tehlikeli")),"Giriş raporu eksik",IF(I19="","Muayene kaydı yok",IF(M19="","Periyot girin",IF(O19&lt;0,"Gecikti",IF(O19&lt;='Özet'!$C$9,"Yaklaşıyor","Güncel"))))))</f>
      </c>
      <c r="Q19" s="14"/>
      <c r="R19" s="19"/>
      <c r="S19" s="19"/>
    </row>
    <row r="20" spans="1:19" x14ac:dyDescent="0.25">
      <c r="A20" s="6">
        <v>15</v>
      </c>
      <c r="B20" s="16"/>
      <c r="C20" s="16"/>
      <c r="D20" s="16"/>
      <c r="E20" s="16"/>
      <c r="F20" s="17"/>
      <c r="G20" s="14"/>
      <c r="H20" s="17"/>
      <c r="I20" s="14"/>
      <c r="J20" s="17"/>
      <c r="K20" s="17"/>
      <c r="L20" s="18"/>
      <c r="M20" s="11">
        <f>IF(C20="","",IF(L20&lt;&gt;"",L20,IF(F20="Çok Tehlikeli",IF('Özet'!$C$6="","",'Özet'!$C$6),IF(F20="Tehlikeli",IF('Özet'!$C$7="","",'Özet'!$C$7),IF(F20="Az Tehlikeli",IF('Özet'!$C$8="","",'Özet'!$C$8),"")))))</f>
      </c>
      <c r="N20" s="12">
        <f>IF(OR(I20="",M20=""),"",EDATE(I20,M20))</f>
      </c>
      <c r="O20" s="11">
        <f>IF(N20="","",N20-TODAY())</f>
      </c>
      <c r="P20" s="13">
        <f>IF(C20="","",IF(AND(H20="Yok",OR(F20="Tehlikeli",F20="Çok Tehlikeli")),"Giriş raporu eksik",IF(I20="","Muayene kaydı yok",IF(M20="","Periyot girin",IF(O20&lt;0,"Gecikti",IF(O20&lt;='Özet'!$C$9,"Yaklaşıyor","Güncel"))))))</f>
      </c>
      <c r="Q20" s="14"/>
      <c r="R20" s="19"/>
      <c r="S20" s="19"/>
    </row>
    <row r="21" spans="1:19" x14ac:dyDescent="0.25">
      <c r="A21" s="6">
        <v>16</v>
      </c>
      <c r="B21" s="16"/>
      <c r="C21" s="16"/>
      <c r="D21" s="16"/>
      <c r="E21" s="16"/>
      <c r="F21" s="17"/>
      <c r="G21" s="14"/>
      <c r="H21" s="17"/>
      <c r="I21" s="14"/>
      <c r="J21" s="17"/>
      <c r="K21" s="17"/>
      <c r="L21" s="18"/>
      <c r="M21" s="11">
        <f>IF(C21="","",IF(L21&lt;&gt;"",L21,IF(F21="Çok Tehlikeli",IF('Özet'!$C$6="","",'Özet'!$C$6),IF(F21="Tehlikeli",IF('Özet'!$C$7="","",'Özet'!$C$7),IF(F21="Az Tehlikeli",IF('Özet'!$C$8="","",'Özet'!$C$8),"")))))</f>
      </c>
      <c r="N21" s="12">
        <f>IF(OR(I21="",M21=""),"",EDATE(I21,M21))</f>
      </c>
      <c r="O21" s="11">
        <f>IF(N21="","",N21-TODAY())</f>
      </c>
      <c r="P21" s="13">
        <f>IF(C21="","",IF(AND(H21="Yok",OR(F21="Tehlikeli",F21="Çok Tehlikeli")),"Giriş raporu eksik",IF(I21="","Muayene kaydı yok",IF(M21="","Periyot girin",IF(O21&lt;0,"Gecikti",IF(O21&lt;='Özet'!$C$9,"Yaklaşıyor","Güncel"))))))</f>
      </c>
      <c r="Q21" s="14"/>
      <c r="R21" s="19"/>
      <c r="S21" s="19"/>
    </row>
    <row r="22" spans="1:19" x14ac:dyDescent="0.25">
      <c r="A22" s="6">
        <v>17</v>
      </c>
      <c r="B22" s="16"/>
      <c r="C22" s="16"/>
      <c r="D22" s="16"/>
      <c r="E22" s="16"/>
      <c r="F22" s="17"/>
      <c r="G22" s="14"/>
      <c r="H22" s="17"/>
      <c r="I22" s="14"/>
      <c r="J22" s="17"/>
      <c r="K22" s="17"/>
      <c r="L22" s="18"/>
      <c r="M22" s="11">
        <f>IF(C22="","",IF(L22&lt;&gt;"",L22,IF(F22="Çok Tehlikeli",IF('Özet'!$C$6="","",'Özet'!$C$6),IF(F22="Tehlikeli",IF('Özet'!$C$7="","",'Özet'!$C$7),IF(F22="Az Tehlikeli",IF('Özet'!$C$8="","",'Özet'!$C$8),"")))))</f>
      </c>
      <c r="N22" s="12">
        <f>IF(OR(I22="",M22=""),"",EDATE(I22,M22))</f>
      </c>
      <c r="O22" s="11">
        <f>IF(N22="","",N22-TODAY())</f>
      </c>
      <c r="P22" s="13">
        <f>IF(C22="","",IF(AND(H22="Yok",OR(F22="Tehlikeli",F22="Çok Tehlikeli")),"Giriş raporu eksik",IF(I22="","Muayene kaydı yok",IF(M22="","Periyot girin",IF(O22&lt;0,"Gecikti",IF(O22&lt;='Özet'!$C$9,"Yaklaşıyor","Güncel"))))))</f>
      </c>
      <c r="Q22" s="14"/>
      <c r="R22" s="19"/>
      <c r="S22" s="19"/>
    </row>
    <row r="23" spans="1:19" x14ac:dyDescent="0.25">
      <c r="A23" s="6">
        <v>18</v>
      </c>
      <c r="B23" s="16"/>
      <c r="C23" s="16"/>
      <c r="D23" s="16"/>
      <c r="E23" s="16"/>
      <c r="F23" s="17"/>
      <c r="G23" s="14"/>
      <c r="H23" s="17"/>
      <c r="I23" s="14"/>
      <c r="J23" s="17"/>
      <c r="K23" s="17"/>
      <c r="L23" s="18"/>
      <c r="M23" s="11">
        <f>IF(C23="","",IF(L23&lt;&gt;"",L23,IF(F23="Çok Tehlikeli",IF('Özet'!$C$6="","",'Özet'!$C$6),IF(F23="Tehlikeli",IF('Özet'!$C$7="","",'Özet'!$C$7),IF(F23="Az Tehlikeli",IF('Özet'!$C$8="","",'Özet'!$C$8),"")))))</f>
      </c>
      <c r="N23" s="12">
        <f>IF(OR(I23="",M23=""),"",EDATE(I23,M23))</f>
      </c>
      <c r="O23" s="11">
        <f>IF(N23="","",N23-TODAY())</f>
      </c>
      <c r="P23" s="13">
        <f>IF(C23="","",IF(AND(H23="Yok",OR(F23="Tehlikeli",F23="Çok Tehlikeli")),"Giriş raporu eksik",IF(I23="","Muayene kaydı yok",IF(M23="","Periyot girin",IF(O23&lt;0,"Gecikti",IF(O23&lt;='Özet'!$C$9,"Yaklaşıyor","Güncel"))))))</f>
      </c>
      <c r="Q23" s="14"/>
      <c r="R23" s="19"/>
      <c r="S23" s="19"/>
    </row>
    <row r="24" spans="1:19" x14ac:dyDescent="0.25">
      <c r="A24" s="6">
        <v>19</v>
      </c>
      <c r="B24" s="16"/>
      <c r="C24" s="16"/>
      <c r="D24" s="16"/>
      <c r="E24" s="16"/>
      <c r="F24" s="17"/>
      <c r="G24" s="14"/>
      <c r="H24" s="17"/>
      <c r="I24" s="14"/>
      <c r="J24" s="17"/>
      <c r="K24" s="17"/>
      <c r="L24" s="18"/>
      <c r="M24" s="11">
        <f>IF(C24="","",IF(L24&lt;&gt;"",L24,IF(F24="Çok Tehlikeli",IF('Özet'!$C$6="","",'Özet'!$C$6),IF(F24="Tehlikeli",IF('Özet'!$C$7="","",'Özet'!$C$7),IF(F24="Az Tehlikeli",IF('Özet'!$C$8="","",'Özet'!$C$8),"")))))</f>
      </c>
      <c r="N24" s="12">
        <f>IF(OR(I24="",M24=""),"",EDATE(I24,M24))</f>
      </c>
      <c r="O24" s="11">
        <f>IF(N24="","",N24-TODAY())</f>
      </c>
      <c r="P24" s="13">
        <f>IF(C24="","",IF(AND(H24="Yok",OR(F24="Tehlikeli",F24="Çok Tehlikeli")),"Giriş raporu eksik",IF(I24="","Muayene kaydı yok",IF(M24="","Periyot girin",IF(O24&lt;0,"Gecikti",IF(O24&lt;='Özet'!$C$9,"Yaklaşıyor","Güncel"))))))</f>
      </c>
      <c r="Q24" s="14"/>
      <c r="R24" s="19"/>
      <c r="S24" s="19"/>
    </row>
    <row r="25" spans="1:19" x14ac:dyDescent="0.25">
      <c r="A25" s="6">
        <v>20</v>
      </c>
      <c r="B25" s="16"/>
      <c r="C25" s="16"/>
      <c r="D25" s="16"/>
      <c r="E25" s="16"/>
      <c r="F25" s="17"/>
      <c r="G25" s="14"/>
      <c r="H25" s="17"/>
      <c r="I25" s="14"/>
      <c r="J25" s="17"/>
      <c r="K25" s="17"/>
      <c r="L25" s="18"/>
      <c r="M25" s="11">
        <f>IF(C25="","",IF(L25&lt;&gt;"",L25,IF(F25="Çok Tehlikeli",IF('Özet'!$C$6="","",'Özet'!$C$6),IF(F25="Tehlikeli",IF('Özet'!$C$7="","",'Özet'!$C$7),IF(F25="Az Tehlikeli",IF('Özet'!$C$8="","",'Özet'!$C$8),"")))))</f>
      </c>
      <c r="N25" s="12">
        <f>IF(OR(I25="",M25=""),"",EDATE(I25,M25))</f>
      </c>
      <c r="O25" s="11">
        <f>IF(N25="","",N25-TODAY())</f>
      </c>
      <c r="P25" s="13">
        <f>IF(C25="","",IF(AND(H25="Yok",OR(F25="Tehlikeli",F25="Çok Tehlikeli")),"Giriş raporu eksik",IF(I25="","Muayene kaydı yok",IF(M25="","Periyot girin",IF(O25&lt;0,"Gecikti",IF(O25&lt;='Özet'!$C$9,"Yaklaşıyor","Güncel"))))))</f>
      </c>
      <c r="Q25" s="14"/>
      <c r="R25" s="19"/>
      <c r="S25" s="19"/>
    </row>
    <row r="26" spans="1:19" x14ac:dyDescent="0.25">
      <c r="A26" s="6">
        <v>21</v>
      </c>
      <c r="B26" s="16"/>
      <c r="C26" s="16"/>
      <c r="D26" s="16"/>
      <c r="E26" s="16"/>
      <c r="F26" s="17"/>
      <c r="G26" s="14"/>
      <c r="H26" s="17"/>
      <c r="I26" s="14"/>
      <c r="J26" s="17"/>
      <c r="K26" s="17"/>
      <c r="L26" s="18"/>
      <c r="M26" s="11">
        <f>IF(C26="","",IF(L26&lt;&gt;"",L26,IF(F26="Çok Tehlikeli",IF('Özet'!$C$6="","",'Özet'!$C$6),IF(F26="Tehlikeli",IF('Özet'!$C$7="","",'Özet'!$C$7),IF(F26="Az Tehlikeli",IF('Özet'!$C$8="","",'Özet'!$C$8),"")))))</f>
      </c>
      <c r="N26" s="12">
        <f>IF(OR(I26="",M26=""),"",EDATE(I26,M26))</f>
      </c>
      <c r="O26" s="11">
        <f>IF(N26="","",N26-TODAY())</f>
      </c>
      <c r="P26" s="13">
        <f>IF(C26="","",IF(AND(H26="Yok",OR(F26="Tehlikeli",F26="Çok Tehlikeli")),"Giriş raporu eksik",IF(I26="","Muayene kaydı yok",IF(M26="","Periyot girin",IF(O26&lt;0,"Gecikti",IF(O26&lt;='Özet'!$C$9,"Yaklaşıyor","Güncel"))))))</f>
      </c>
      <c r="Q26" s="14"/>
      <c r="R26" s="19"/>
      <c r="S26" s="19"/>
    </row>
    <row r="27" spans="1:19" x14ac:dyDescent="0.25">
      <c r="A27" s="6">
        <v>22</v>
      </c>
      <c r="B27" s="16"/>
      <c r="C27" s="16"/>
      <c r="D27" s="16"/>
      <c r="E27" s="16"/>
      <c r="F27" s="17"/>
      <c r="G27" s="14"/>
      <c r="H27" s="17"/>
      <c r="I27" s="14"/>
      <c r="J27" s="17"/>
      <c r="K27" s="17"/>
      <c r="L27" s="18"/>
      <c r="M27" s="11">
        <f>IF(C27="","",IF(L27&lt;&gt;"",L27,IF(F27="Çok Tehlikeli",IF('Özet'!$C$6="","",'Özet'!$C$6),IF(F27="Tehlikeli",IF('Özet'!$C$7="","",'Özet'!$C$7),IF(F27="Az Tehlikeli",IF('Özet'!$C$8="","",'Özet'!$C$8),"")))))</f>
      </c>
      <c r="N27" s="12">
        <f>IF(OR(I27="",M27=""),"",EDATE(I27,M27))</f>
      </c>
      <c r="O27" s="11">
        <f>IF(N27="","",N27-TODAY())</f>
      </c>
      <c r="P27" s="13">
        <f>IF(C27="","",IF(AND(H27="Yok",OR(F27="Tehlikeli",F27="Çok Tehlikeli")),"Giriş raporu eksik",IF(I27="","Muayene kaydı yok",IF(M27="","Periyot girin",IF(O27&lt;0,"Gecikti",IF(O27&lt;='Özet'!$C$9,"Yaklaşıyor","Güncel"))))))</f>
      </c>
      <c r="Q27" s="14"/>
      <c r="R27" s="19"/>
      <c r="S27" s="19"/>
    </row>
    <row r="28" spans="1:19" x14ac:dyDescent="0.25">
      <c r="A28" s="6">
        <v>23</v>
      </c>
      <c r="B28" s="16"/>
      <c r="C28" s="16"/>
      <c r="D28" s="16"/>
      <c r="E28" s="16"/>
      <c r="F28" s="17"/>
      <c r="G28" s="14"/>
      <c r="H28" s="17"/>
      <c r="I28" s="14"/>
      <c r="J28" s="17"/>
      <c r="K28" s="17"/>
      <c r="L28" s="18"/>
      <c r="M28" s="11">
        <f>IF(C28="","",IF(L28&lt;&gt;"",L28,IF(F28="Çok Tehlikeli",IF('Özet'!$C$6="","",'Özet'!$C$6),IF(F28="Tehlikeli",IF('Özet'!$C$7="","",'Özet'!$C$7),IF(F28="Az Tehlikeli",IF('Özet'!$C$8="","",'Özet'!$C$8),"")))))</f>
      </c>
      <c r="N28" s="12">
        <f>IF(OR(I28="",M28=""),"",EDATE(I28,M28))</f>
      </c>
      <c r="O28" s="11">
        <f>IF(N28="","",N28-TODAY())</f>
      </c>
      <c r="P28" s="13">
        <f>IF(C28="","",IF(AND(H28="Yok",OR(F28="Tehlikeli",F28="Çok Tehlikeli")),"Giriş raporu eksik",IF(I28="","Muayene kaydı yok",IF(M28="","Periyot girin",IF(O28&lt;0,"Gecikti",IF(O28&lt;='Özet'!$C$9,"Yaklaşıyor","Güncel"))))))</f>
      </c>
      <c r="Q28" s="14"/>
      <c r="R28" s="19"/>
      <c r="S28" s="19"/>
    </row>
    <row r="29" spans="1:19" x14ac:dyDescent="0.25">
      <c r="A29" s="6">
        <v>24</v>
      </c>
      <c r="B29" s="16"/>
      <c r="C29" s="16"/>
      <c r="D29" s="16"/>
      <c r="E29" s="16"/>
      <c r="F29" s="17"/>
      <c r="G29" s="14"/>
      <c r="H29" s="17"/>
      <c r="I29" s="14"/>
      <c r="J29" s="17"/>
      <c r="K29" s="17"/>
      <c r="L29" s="18"/>
      <c r="M29" s="11">
        <f>IF(C29="","",IF(L29&lt;&gt;"",L29,IF(F29="Çok Tehlikeli",IF('Özet'!$C$6="","",'Özet'!$C$6),IF(F29="Tehlikeli",IF('Özet'!$C$7="","",'Özet'!$C$7),IF(F29="Az Tehlikeli",IF('Özet'!$C$8="","",'Özet'!$C$8),"")))))</f>
      </c>
      <c r="N29" s="12">
        <f>IF(OR(I29="",M29=""),"",EDATE(I29,M29))</f>
      </c>
      <c r="O29" s="11">
        <f>IF(N29="","",N29-TODAY())</f>
      </c>
      <c r="P29" s="13">
        <f>IF(C29="","",IF(AND(H29="Yok",OR(F29="Tehlikeli",F29="Çok Tehlikeli")),"Giriş raporu eksik",IF(I29="","Muayene kaydı yok",IF(M29="","Periyot girin",IF(O29&lt;0,"Gecikti",IF(O29&lt;='Özet'!$C$9,"Yaklaşıyor","Güncel"))))))</f>
      </c>
      <c r="Q29" s="14"/>
      <c r="R29" s="19"/>
      <c r="S29" s="19"/>
    </row>
    <row r="30" spans="1:19" x14ac:dyDescent="0.25">
      <c r="A30" s="6">
        <v>25</v>
      </c>
      <c r="B30" s="16"/>
      <c r="C30" s="16"/>
      <c r="D30" s="16"/>
      <c r="E30" s="16"/>
      <c r="F30" s="17"/>
      <c r="G30" s="14"/>
      <c r="H30" s="17"/>
      <c r="I30" s="14"/>
      <c r="J30" s="17"/>
      <c r="K30" s="17"/>
      <c r="L30" s="18"/>
      <c r="M30" s="11">
        <f>IF(C30="","",IF(L30&lt;&gt;"",L30,IF(F30="Çok Tehlikeli",IF('Özet'!$C$6="","",'Özet'!$C$6),IF(F30="Tehlikeli",IF('Özet'!$C$7="","",'Özet'!$C$7),IF(F30="Az Tehlikeli",IF('Özet'!$C$8="","",'Özet'!$C$8),"")))))</f>
      </c>
      <c r="N30" s="12">
        <f>IF(OR(I30="",M30=""),"",EDATE(I30,M30))</f>
      </c>
      <c r="O30" s="11">
        <f>IF(N30="","",N30-TODAY())</f>
      </c>
      <c r="P30" s="13">
        <f>IF(C30="","",IF(AND(H30="Yok",OR(F30="Tehlikeli",F30="Çok Tehlikeli")),"Giriş raporu eksik",IF(I30="","Muayene kaydı yok",IF(M30="","Periyot girin",IF(O30&lt;0,"Gecikti",IF(O30&lt;='Özet'!$C$9,"Yaklaşıyor","Güncel"))))))</f>
      </c>
      <c r="Q30" s="14"/>
      <c r="R30" s="19"/>
      <c r="S30" s="19"/>
    </row>
    <row r="31" spans="1:19" x14ac:dyDescent="0.25">
      <c r="A31" s="6">
        <v>26</v>
      </c>
      <c r="B31" s="16"/>
      <c r="C31" s="16"/>
      <c r="D31" s="16"/>
      <c r="E31" s="16"/>
      <c r="F31" s="17"/>
      <c r="G31" s="14"/>
      <c r="H31" s="17"/>
      <c r="I31" s="14"/>
      <c r="J31" s="17"/>
      <c r="K31" s="17"/>
      <c r="L31" s="18"/>
      <c r="M31" s="11">
        <f>IF(C31="","",IF(L31&lt;&gt;"",L31,IF(F31="Çok Tehlikeli",IF('Özet'!$C$6="","",'Özet'!$C$6),IF(F31="Tehlikeli",IF('Özet'!$C$7="","",'Özet'!$C$7),IF(F31="Az Tehlikeli",IF('Özet'!$C$8="","",'Özet'!$C$8),"")))))</f>
      </c>
      <c r="N31" s="12">
        <f>IF(OR(I31="",M31=""),"",EDATE(I31,M31))</f>
      </c>
      <c r="O31" s="11">
        <f>IF(N31="","",N31-TODAY())</f>
      </c>
      <c r="P31" s="13">
        <f>IF(C31="","",IF(AND(H31="Yok",OR(F31="Tehlikeli",F31="Çok Tehlikeli")),"Giriş raporu eksik",IF(I31="","Muayene kaydı yok",IF(M31="","Periyot girin",IF(O31&lt;0,"Gecikti",IF(O31&lt;='Özet'!$C$9,"Yaklaşıyor","Güncel"))))))</f>
      </c>
      <c r="Q31" s="14"/>
      <c r="R31" s="19"/>
      <c r="S31" s="19"/>
    </row>
    <row r="32" spans="1:19" x14ac:dyDescent="0.25">
      <c r="A32" s="6">
        <v>27</v>
      </c>
      <c r="B32" s="16"/>
      <c r="C32" s="16"/>
      <c r="D32" s="16"/>
      <c r="E32" s="16"/>
      <c r="F32" s="17"/>
      <c r="G32" s="14"/>
      <c r="H32" s="17"/>
      <c r="I32" s="14"/>
      <c r="J32" s="17"/>
      <c r="K32" s="17"/>
      <c r="L32" s="18"/>
      <c r="M32" s="11">
        <f>IF(C32="","",IF(L32&lt;&gt;"",L32,IF(F32="Çok Tehlikeli",IF('Özet'!$C$6="","",'Özet'!$C$6),IF(F32="Tehlikeli",IF('Özet'!$C$7="","",'Özet'!$C$7),IF(F32="Az Tehlikeli",IF('Özet'!$C$8="","",'Özet'!$C$8),"")))))</f>
      </c>
      <c r="N32" s="12">
        <f>IF(OR(I32="",M32=""),"",EDATE(I32,M32))</f>
      </c>
      <c r="O32" s="11">
        <f>IF(N32="","",N32-TODAY())</f>
      </c>
      <c r="P32" s="13">
        <f>IF(C32="","",IF(AND(H32="Yok",OR(F32="Tehlikeli",F32="Çok Tehlikeli")),"Giriş raporu eksik",IF(I32="","Muayene kaydı yok",IF(M32="","Periyot girin",IF(O32&lt;0,"Gecikti",IF(O32&lt;='Özet'!$C$9,"Yaklaşıyor","Güncel"))))))</f>
      </c>
      <c r="Q32" s="14"/>
      <c r="R32" s="19"/>
      <c r="S32" s="19"/>
    </row>
    <row r="33" spans="1:19" x14ac:dyDescent="0.25">
      <c r="A33" s="6">
        <v>28</v>
      </c>
      <c r="B33" s="16"/>
      <c r="C33" s="16"/>
      <c r="D33" s="16"/>
      <c r="E33" s="16"/>
      <c r="F33" s="17"/>
      <c r="G33" s="14"/>
      <c r="H33" s="17"/>
      <c r="I33" s="14"/>
      <c r="J33" s="17"/>
      <c r="K33" s="17"/>
      <c r="L33" s="18"/>
      <c r="M33" s="11">
        <f>IF(C33="","",IF(L33&lt;&gt;"",L33,IF(F33="Çok Tehlikeli",IF('Özet'!$C$6="","",'Özet'!$C$6),IF(F33="Tehlikeli",IF('Özet'!$C$7="","",'Özet'!$C$7),IF(F33="Az Tehlikeli",IF('Özet'!$C$8="","",'Özet'!$C$8),"")))))</f>
      </c>
      <c r="N33" s="12">
        <f>IF(OR(I33="",M33=""),"",EDATE(I33,M33))</f>
      </c>
      <c r="O33" s="11">
        <f>IF(N33="","",N33-TODAY())</f>
      </c>
      <c r="P33" s="13">
        <f>IF(C33="","",IF(AND(H33="Yok",OR(F33="Tehlikeli",F33="Çok Tehlikeli")),"Giriş raporu eksik",IF(I33="","Muayene kaydı yok",IF(M33="","Periyot girin",IF(O33&lt;0,"Gecikti",IF(O33&lt;='Özet'!$C$9,"Yaklaşıyor","Güncel"))))))</f>
      </c>
      <c r="Q33" s="14"/>
      <c r="R33" s="19"/>
      <c r="S33" s="19"/>
    </row>
    <row r="34" spans="1:19" x14ac:dyDescent="0.25">
      <c r="A34" s="6">
        <v>29</v>
      </c>
      <c r="B34" s="16"/>
      <c r="C34" s="16"/>
      <c r="D34" s="16"/>
      <c r="E34" s="16"/>
      <c r="F34" s="17"/>
      <c r="G34" s="14"/>
      <c r="H34" s="17"/>
      <c r="I34" s="14"/>
      <c r="J34" s="17"/>
      <c r="K34" s="17"/>
      <c r="L34" s="18"/>
      <c r="M34" s="11">
        <f>IF(C34="","",IF(L34&lt;&gt;"",L34,IF(F34="Çok Tehlikeli",IF('Özet'!$C$6="","",'Özet'!$C$6),IF(F34="Tehlikeli",IF('Özet'!$C$7="","",'Özet'!$C$7),IF(F34="Az Tehlikeli",IF('Özet'!$C$8="","",'Özet'!$C$8),"")))))</f>
      </c>
      <c r="N34" s="12">
        <f>IF(OR(I34="",M34=""),"",EDATE(I34,M34))</f>
      </c>
      <c r="O34" s="11">
        <f>IF(N34="","",N34-TODAY())</f>
      </c>
      <c r="P34" s="13">
        <f>IF(C34="","",IF(AND(H34="Yok",OR(F34="Tehlikeli",F34="Çok Tehlikeli")),"Giriş raporu eksik",IF(I34="","Muayene kaydı yok",IF(M34="","Periyot girin",IF(O34&lt;0,"Gecikti",IF(O34&lt;='Özet'!$C$9,"Yaklaşıyor","Güncel"))))))</f>
      </c>
      <c r="Q34" s="14"/>
      <c r="R34" s="19"/>
      <c r="S34" s="19"/>
    </row>
    <row r="35" spans="1:19" x14ac:dyDescent="0.25">
      <c r="A35" s="6">
        <v>30</v>
      </c>
      <c r="B35" s="16"/>
      <c r="C35" s="16"/>
      <c r="D35" s="16"/>
      <c r="E35" s="16"/>
      <c r="F35" s="17"/>
      <c r="G35" s="14"/>
      <c r="H35" s="17"/>
      <c r="I35" s="14"/>
      <c r="J35" s="17"/>
      <c r="K35" s="17"/>
      <c r="L35" s="18"/>
      <c r="M35" s="11">
        <f>IF(C35="","",IF(L35&lt;&gt;"",L35,IF(F35="Çok Tehlikeli",IF('Özet'!$C$6="","",'Özet'!$C$6),IF(F35="Tehlikeli",IF('Özet'!$C$7="","",'Özet'!$C$7),IF(F35="Az Tehlikeli",IF('Özet'!$C$8="","",'Özet'!$C$8),"")))))</f>
      </c>
      <c r="N35" s="12">
        <f>IF(OR(I35="",M35=""),"",EDATE(I35,M35))</f>
      </c>
      <c r="O35" s="11">
        <f>IF(N35="","",N35-TODAY())</f>
      </c>
      <c r="P35" s="13">
        <f>IF(C35="","",IF(AND(H35="Yok",OR(F35="Tehlikeli",F35="Çok Tehlikeli")),"Giriş raporu eksik",IF(I35="","Muayene kaydı yok",IF(M35="","Periyot girin",IF(O35&lt;0,"Gecikti",IF(O35&lt;='Özet'!$C$9,"Yaklaşıyor","Güncel"))))))</f>
      </c>
      <c r="Q35" s="14"/>
      <c r="R35" s="19"/>
      <c r="S35" s="19"/>
    </row>
    <row r="36" spans="1:19" x14ac:dyDescent="0.25">
      <c r="A36" s="6">
        <v>31</v>
      </c>
      <c r="B36" s="16"/>
      <c r="C36" s="16"/>
      <c r="D36" s="16"/>
      <c r="E36" s="16"/>
      <c r="F36" s="17"/>
      <c r="G36" s="14"/>
      <c r="H36" s="17"/>
      <c r="I36" s="14"/>
      <c r="J36" s="17"/>
      <c r="K36" s="17"/>
      <c r="L36" s="18"/>
      <c r="M36" s="11">
        <f>IF(C36="","",IF(L36&lt;&gt;"",L36,IF(F36="Çok Tehlikeli",IF('Özet'!$C$6="","",'Özet'!$C$6),IF(F36="Tehlikeli",IF('Özet'!$C$7="","",'Özet'!$C$7),IF(F36="Az Tehlikeli",IF('Özet'!$C$8="","",'Özet'!$C$8),"")))))</f>
      </c>
      <c r="N36" s="12">
        <f>IF(OR(I36="",M36=""),"",EDATE(I36,M36))</f>
      </c>
      <c r="O36" s="11">
        <f>IF(N36="","",N36-TODAY())</f>
      </c>
      <c r="P36" s="13">
        <f>IF(C36="","",IF(AND(H36="Yok",OR(F36="Tehlikeli",F36="Çok Tehlikeli")),"Giriş raporu eksik",IF(I36="","Muayene kaydı yok",IF(M36="","Periyot girin",IF(O36&lt;0,"Gecikti",IF(O36&lt;='Özet'!$C$9,"Yaklaşıyor","Güncel"))))))</f>
      </c>
      <c r="Q36" s="14"/>
      <c r="R36" s="19"/>
      <c r="S36" s="19"/>
    </row>
    <row r="37" spans="1:19" x14ac:dyDescent="0.25">
      <c r="A37" s="6">
        <v>32</v>
      </c>
      <c r="B37" s="16"/>
      <c r="C37" s="16"/>
      <c r="D37" s="16"/>
      <c r="E37" s="16"/>
      <c r="F37" s="17"/>
      <c r="G37" s="14"/>
      <c r="H37" s="17"/>
      <c r="I37" s="14"/>
      <c r="J37" s="17"/>
      <c r="K37" s="17"/>
      <c r="L37" s="18"/>
      <c r="M37" s="11">
        <f>IF(C37="","",IF(L37&lt;&gt;"",L37,IF(F37="Çok Tehlikeli",IF('Özet'!$C$6="","",'Özet'!$C$6),IF(F37="Tehlikeli",IF('Özet'!$C$7="","",'Özet'!$C$7),IF(F37="Az Tehlikeli",IF('Özet'!$C$8="","",'Özet'!$C$8),"")))))</f>
      </c>
      <c r="N37" s="12">
        <f>IF(OR(I37="",M37=""),"",EDATE(I37,M37))</f>
      </c>
      <c r="O37" s="11">
        <f>IF(N37="","",N37-TODAY())</f>
      </c>
      <c r="P37" s="13">
        <f>IF(C37="","",IF(AND(H37="Yok",OR(F37="Tehlikeli",F37="Çok Tehlikeli")),"Giriş raporu eksik",IF(I37="","Muayene kaydı yok",IF(M37="","Periyot girin",IF(O37&lt;0,"Gecikti",IF(O37&lt;='Özet'!$C$9,"Yaklaşıyor","Güncel"))))))</f>
      </c>
      <c r="Q37" s="14"/>
      <c r="R37" s="19"/>
      <c r="S37" s="19"/>
    </row>
    <row r="38" spans="1:19" x14ac:dyDescent="0.25">
      <c r="A38" s="6">
        <v>33</v>
      </c>
      <c r="B38" s="16"/>
      <c r="C38" s="16"/>
      <c r="D38" s="16"/>
      <c r="E38" s="16"/>
      <c r="F38" s="17"/>
      <c r="G38" s="14"/>
      <c r="H38" s="17"/>
      <c r="I38" s="14"/>
      <c r="J38" s="17"/>
      <c r="K38" s="17"/>
      <c r="L38" s="18"/>
      <c r="M38" s="11">
        <f>IF(C38="","",IF(L38&lt;&gt;"",L38,IF(F38="Çok Tehlikeli",IF('Özet'!$C$6="","",'Özet'!$C$6),IF(F38="Tehlikeli",IF('Özet'!$C$7="","",'Özet'!$C$7),IF(F38="Az Tehlikeli",IF('Özet'!$C$8="","",'Özet'!$C$8),"")))))</f>
      </c>
      <c r="N38" s="12">
        <f>IF(OR(I38="",M38=""),"",EDATE(I38,M38))</f>
      </c>
      <c r="O38" s="11">
        <f>IF(N38="","",N38-TODAY())</f>
      </c>
      <c r="P38" s="13">
        <f>IF(C38="","",IF(AND(H38="Yok",OR(F38="Tehlikeli",F38="Çok Tehlikeli")),"Giriş raporu eksik",IF(I38="","Muayene kaydı yok",IF(M38="","Periyot girin",IF(O38&lt;0,"Gecikti",IF(O38&lt;='Özet'!$C$9,"Yaklaşıyor","Güncel"))))))</f>
      </c>
      <c r="Q38" s="14"/>
      <c r="R38" s="19"/>
      <c r="S38" s="19"/>
    </row>
    <row r="39" spans="1:19" x14ac:dyDescent="0.25">
      <c r="A39" s="6">
        <v>34</v>
      </c>
      <c r="B39" s="16"/>
      <c r="C39" s="16"/>
      <c r="D39" s="16"/>
      <c r="E39" s="16"/>
      <c r="F39" s="17"/>
      <c r="G39" s="14"/>
      <c r="H39" s="17"/>
      <c r="I39" s="14"/>
      <c r="J39" s="17"/>
      <c r="K39" s="17"/>
      <c r="L39" s="18"/>
      <c r="M39" s="11">
        <f>IF(C39="","",IF(L39&lt;&gt;"",L39,IF(F39="Çok Tehlikeli",IF('Özet'!$C$6="","",'Özet'!$C$6),IF(F39="Tehlikeli",IF('Özet'!$C$7="","",'Özet'!$C$7),IF(F39="Az Tehlikeli",IF('Özet'!$C$8="","",'Özet'!$C$8),"")))))</f>
      </c>
      <c r="N39" s="12">
        <f>IF(OR(I39="",M39=""),"",EDATE(I39,M39))</f>
      </c>
      <c r="O39" s="11">
        <f>IF(N39="","",N39-TODAY())</f>
      </c>
      <c r="P39" s="13">
        <f>IF(C39="","",IF(AND(H39="Yok",OR(F39="Tehlikeli",F39="Çok Tehlikeli")),"Giriş raporu eksik",IF(I39="","Muayene kaydı yok",IF(M39="","Periyot girin",IF(O39&lt;0,"Gecikti",IF(O39&lt;='Özet'!$C$9,"Yaklaşıyor","Güncel"))))))</f>
      </c>
      <c r="Q39" s="14"/>
      <c r="R39" s="19"/>
      <c r="S39" s="19"/>
    </row>
    <row r="40" spans="1:19" x14ac:dyDescent="0.25">
      <c r="A40" s="6">
        <v>35</v>
      </c>
      <c r="B40" s="16"/>
      <c r="C40" s="16"/>
      <c r="D40" s="16"/>
      <c r="E40" s="16"/>
      <c r="F40" s="17"/>
      <c r="G40" s="14"/>
      <c r="H40" s="17"/>
      <c r="I40" s="14"/>
      <c r="J40" s="17"/>
      <c r="K40" s="17"/>
      <c r="L40" s="18"/>
      <c r="M40" s="11">
        <f>IF(C40="","",IF(L40&lt;&gt;"",L40,IF(F40="Çok Tehlikeli",IF('Özet'!$C$6="","",'Özet'!$C$6),IF(F40="Tehlikeli",IF('Özet'!$C$7="","",'Özet'!$C$7),IF(F40="Az Tehlikeli",IF('Özet'!$C$8="","",'Özet'!$C$8),"")))))</f>
      </c>
      <c r="N40" s="12">
        <f>IF(OR(I40="",M40=""),"",EDATE(I40,M40))</f>
      </c>
      <c r="O40" s="11">
        <f>IF(N40="","",N40-TODAY())</f>
      </c>
      <c r="P40" s="13">
        <f>IF(C40="","",IF(AND(H40="Yok",OR(F40="Tehlikeli",F40="Çok Tehlikeli")),"Giriş raporu eksik",IF(I40="","Muayene kaydı yok",IF(M40="","Periyot girin",IF(O40&lt;0,"Gecikti",IF(O40&lt;='Özet'!$C$9,"Yaklaşıyor","Güncel"))))))</f>
      </c>
      <c r="Q40" s="14"/>
      <c r="R40" s="19"/>
      <c r="S40" s="19"/>
    </row>
    <row r="41" spans="1:19" x14ac:dyDescent="0.25">
      <c r="A41" s="6">
        <v>36</v>
      </c>
      <c r="B41" s="16"/>
      <c r="C41" s="16"/>
      <c r="D41" s="16"/>
      <c r="E41" s="16"/>
      <c r="F41" s="17"/>
      <c r="G41" s="14"/>
      <c r="H41" s="17"/>
      <c r="I41" s="14"/>
      <c r="J41" s="17"/>
      <c r="K41" s="17"/>
      <c r="L41" s="18"/>
      <c r="M41" s="11">
        <f>IF(C41="","",IF(L41&lt;&gt;"",L41,IF(F41="Çok Tehlikeli",IF('Özet'!$C$6="","",'Özet'!$C$6),IF(F41="Tehlikeli",IF('Özet'!$C$7="","",'Özet'!$C$7),IF(F41="Az Tehlikeli",IF('Özet'!$C$8="","",'Özet'!$C$8),"")))))</f>
      </c>
      <c r="N41" s="12">
        <f>IF(OR(I41="",M41=""),"",EDATE(I41,M41))</f>
      </c>
      <c r="O41" s="11">
        <f>IF(N41="","",N41-TODAY())</f>
      </c>
      <c r="P41" s="13">
        <f>IF(C41="","",IF(AND(H41="Yok",OR(F41="Tehlikeli",F41="Çok Tehlikeli")),"Giriş raporu eksik",IF(I41="","Muayene kaydı yok",IF(M41="","Periyot girin",IF(O41&lt;0,"Gecikti",IF(O41&lt;='Özet'!$C$9,"Yaklaşıyor","Güncel"))))))</f>
      </c>
      <c r="Q41" s="14"/>
      <c r="R41" s="19"/>
      <c r="S41" s="19"/>
    </row>
    <row r="42" spans="1:19" x14ac:dyDescent="0.25">
      <c r="A42" s="6">
        <v>37</v>
      </c>
      <c r="B42" s="16"/>
      <c r="C42" s="16"/>
      <c r="D42" s="16"/>
      <c r="E42" s="16"/>
      <c r="F42" s="17"/>
      <c r="G42" s="14"/>
      <c r="H42" s="17"/>
      <c r="I42" s="14"/>
      <c r="J42" s="17"/>
      <c r="K42" s="17"/>
      <c r="L42" s="18"/>
      <c r="M42" s="11">
        <f>IF(C42="","",IF(L42&lt;&gt;"",L42,IF(F42="Çok Tehlikeli",IF('Özet'!$C$6="","",'Özet'!$C$6),IF(F42="Tehlikeli",IF('Özet'!$C$7="","",'Özet'!$C$7),IF(F42="Az Tehlikeli",IF('Özet'!$C$8="","",'Özet'!$C$8),"")))))</f>
      </c>
      <c r="N42" s="12">
        <f>IF(OR(I42="",M42=""),"",EDATE(I42,M42))</f>
      </c>
      <c r="O42" s="11">
        <f>IF(N42="","",N42-TODAY())</f>
      </c>
      <c r="P42" s="13">
        <f>IF(C42="","",IF(AND(H42="Yok",OR(F42="Tehlikeli",F42="Çok Tehlikeli")),"Giriş raporu eksik",IF(I42="","Muayene kaydı yok",IF(M42="","Periyot girin",IF(O42&lt;0,"Gecikti",IF(O42&lt;='Özet'!$C$9,"Yaklaşıyor","Güncel"))))))</f>
      </c>
      <c r="Q42" s="14"/>
      <c r="R42" s="19"/>
      <c r="S42" s="19"/>
    </row>
    <row r="43" spans="1:19" x14ac:dyDescent="0.25">
      <c r="A43" s="6">
        <v>38</v>
      </c>
      <c r="B43" s="16"/>
      <c r="C43" s="16"/>
      <c r="D43" s="16"/>
      <c r="E43" s="16"/>
      <c r="F43" s="17"/>
      <c r="G43" s="14"/>
      <c r="H43" s="17"/>
      <c r="I43" s="14"/>
      <c r="J43" s="17"/>
      <c r="K43" s="17"/>
      <c r="L43" s="18"/>
      <c r="M43" s="11">
        <f>IF(C43="","",IF(L43&lt;&gt;"",L43,IF(F43="Çok Tehlikeli",IF('Özet'!$C$6="","",'Özet'!$C$6),IF(F43="Tehlikeli",IF('Özet'!$C$7="","",'Özet'!$C$7),IF(F43="Az Tehlikeli",IF('Özet'!$C$8="","",'Özet'!$C$8),"")))))</f>
      </c>
      <c r="N43" s="12">
        <f>IF(OR(I43="",M43=""),"",EDATE(I43,M43))</f>
      </c>
      <c r="O43" s="11">
        <f>IF(N43="","",N43-TODAY())</f>
      </c>
      <c r="P43" s="13">
        <f>IF(C43="","",IF(AND(H43="Yok",OR(F43="Tehlikeli",F43="Çok Tehlikeli")),"Giriş raporu eksik",IF(I43="","Muayene kaydı yok",IF(M43="","Periyot girin",IF(O43&lt;0,"Gecikti",IF(O43&lt;='Özet'!$C$9,"Yaklaşıyor","Güncel"))))))</f>
      </c>
      <c r="Q43" s="14"/>
      <c r="R43" s="19"/>
      <c r="S43" s="19"/>
    </row>
    <row r="44" spans="1:19" x14ac:dyDescent="0.25">
      <c r="A44" s="6">
        <v>39</v>
      </c>
      <c r="B44" s="16"/>
      <c r="C44" s="16"/>
      <c r="D44" s="16"/>
      <c r="E44" s="16"/>
      <c r="F44" s="17"/>
      <c r="G44" s="14"/>
      <c r="H44" s="17"/>
      <c r="I44" s="14"/>
      <c r="J44" s="17"/>
      <c r="K44" s="17"/>
      <c r="L44" s="18"/>
      <c r="M44" s="11">
        <f>IF(C44="","",IF(L44&lt;&gt;"",L44,IF(F44="Çok Tehlikeli",IF('Özet'!$C$6="","",'Özet'!$C$6),IF(F44="Tehlikeli",IF('Özet'!$C$7="","",'Özet'!$C$7),IF(F44="Az Tehlikeli",IF('Özet'!$C$8="","",'Özet'!$C$8),"")))))</f>
      </c>
      <c r="N44" s="12">
        <f>IF(OR(I44="",M44=""),"",EDATE(I44,M44))</f>
      </c>
      <c r="O44" s="11">
        <f>IF(N44="","",N44-TODAY())</f>
      </c>
      <c r="P44" s="13">
        <f>IF(C44="","",IF(AND(H44="Yok",OR(F44="Tehlikeli",F44="Çok Tehlikeli")),"Giriş raporu eksik",IF(I44="","Muayene kaydı yok",IF(M44="","Periyot girin",IF(O44&lt;0,"Gecikti",IF(O44&lt;='Özet'!$C$9,"Yaklaşıyor","Güncel"))))))</f>
      </c>
      <c r="Q44" s="14"/>
      <c r="R44" s="19"/>
      <c r="S44" s="19"/>
    </row>
    <row r="45" spans="1:19" x14ac:dyDescent="0.25">
      <c r="A45" s="6">
        <v>40</v>
      </c>
      <c r="B45" s="16"/>
      <c r="C45" s="16"/>
      <c r="D45" s="16"/>
      <c r="E45" s="16"/>
      <c r="F45" s="17"/>
      <c r="G45" s="14"/>
      <c r="H45" s="17"/>
      <c r="I45" s="14"/>
      <c r="J45" s="17"/>
      <c r="K45" s="17"/>
      <c r="L45" s="18"/>
      <c r="M45" s="11">
        <f>IF(C45="","",IF(L45&lt;&gt;"",L45,IF(F45="Çok Tehlikeli",IF('Özet'!$C$6="","",'Özet'!$C$6),IF(F45="Tehlikeli",IF('Özet'!$C$7="","",'Özet'!$C$7),IF(F45="Az Tehlikeli",IF('Özet'!$C$8="","",'Özet'!$C$8),"")))))</f>
      </c>
      <c r="N45" s="12">
        <f>IF(OR(I45="",M45=""),"",EDATE(I45,M45))</f>
      </c>
      <c r="O45" s="11">
        <f>IF(N45="","",N45-TODAY())</f>
      </c>
      <c r="P45" s="13">
        <f>IF(C45="","",IF(AND(H45="Yok",OR(F45="Tehlikeli",F45="Çok Tehlikeli")),"Giriş raporu eksik",IF(I45="","Muayene kaydı yok",IF(M45="","Periyot girin",IF(O45&lt;0,"Gecikti",IF(O45&lt;='Özet'!$C$9,"Yaklaşıyor","Güncel"))))))</f>
      </c>
      <c r="Q45" s="14"/>
      <c r="R45" s="19"/>
      <c r="S45" s="19"/>
    </row>
    <row r="46" spans="1:19" x14ac:dyDescent="0.25">
      <c r="A46" s="6">
        <v>41</v>
      </c>
      <c r="B46" s="16"/>
      <c r="C46" s="16"/>
      <c r="D46" s="16"/>
      <c r="E46" s="16"/>
      <c r="F46" s="17"/>
      <c r="G46" s="14"/>
      <c r="H46" s="17"/>
      <c r="I46" s="14"/>
      <c r="J46" s="17"/>
      <c r="K46" s="17"/>
      <c r="L46" s="18"/>
      <c r="M46" s="11">
        <f>IF(C46="","",IF(L46&lt;&gt;"",L46,IF(F46="Çok Tehlikeli",IF('Özet'!$C$6="","",'Özet'!$C$6),IF(F46="Tehlikeli",IF('Özet'!$C$7="","",'Özet'!$C$7),IF(F46="Az Tehlikeli",IF('Özet'!$C$8="","",'Özet'!$C$8),"")))))</f>
      </c>
      <c r="N46" s="12">
        <f>IF(OR(I46="",M46=""),"",EDATE(I46,M46))</f>
      </c>
      <c r="O46" s="11">
        <f>IF(N46="","",N46-TODAY())</f>
      </c>
      <c r="P46" s="13">
        <f>IF(C46="","",IF(AND(H46="Yok",OR(F46="Tehlikeli",F46="Çok Tehlikeli")),"Giriş raporu eksik",IF(I46="","Muayene kaydı yok",IF(M46="","Periyot girin",IF(O46&lt;0,"Gecikti",IF(O46&lt;='Özet'!$C$9,"Yaklaşıyor","Güncel"))))))</f>
      </c>
      <c r="Q46" s="14"/>
      <c r="R46" s="19"/>
      <c r="S46" s="19"/>
    </row>
    <row r="47" spans="1:19" x14ac:dyDescent="0.25">
      <c r="A47" s="6">
        <v>42</v>
      </c>
      <c r="B47" s="16"/>
      <c r="C47" s="16"/>
      <c r="D47" s="16"/>
      <c r="E47" s="16"/>
      <c r="F47" s="17"/>
      <c r="G47" s="14"/>
      <c r="H47" s="17"/>
      <c r="I47" s="14"/>
      <c r="J47" s="17"/>
      <c r="K47" s="17"/>
      <c r="L47" s="18"/>
      <c r="M47" s="11">
        <f>IF(C47="","",IF(L47&lt;&gt;"",L47,IF(F47="Çok Tehlikeli",IF('Özet'!$C$6="","",'Özet'!$C$6),IF(F47="Tehlikeli",IF('Özet'!$C$7="","",'Özet'!$C$7),IF(F47="Az Tehlikeli",IF('Özet'!$C$8="","",'Özet'!$C$8),"")))))</f>
      </c>
      <c r="N47" s="12">
        <f>IF(OR(I47="",M47=""),"",EDATE(I47,M47))</f>
      </c>
      <c r="O47" s="11">
        <f>IF(N47="","",N47-TODAY())</f>
      </c>
      <c r="P47" s="13">
        <f>IF(C47="","",IF(AND(H47="Yok",OR(F47="Tehlikeli",F47="Çok Tehlikeli")),"Giriş raporu eksik",IF(I47="","Muayene kaydı yok",IF(M47="","Periyot girin",IF(O47&lt;0,"Gecikti",IF(O47&lt;='Özet'!$C$9,"Yaklaşıyor","Güncel"))))))</f>
      </c>
      <c r="Q47" s="14"/>
      <c r="R47" s="19"/>
      <c r="S47" s="19"/>
    </row>
    <row r="48" spans="1:19" x14ac:dyDescent="0.25">
      <c r="A48" s="6">
        <v>43</v>
      </c>
      <c r="B48" s="16"/>
      <c r="C48" s="16"/>
      <c r="D48" s="16"/>
      <c r="E48" s="16"/>
      <c r="F48" s="17"/>
      <c r="G48" s="14"/>
      <c r="H48" s="17"/>
      <c r="I48" s="14"/>
      <c r="J48" s="17"/>
      <c r="K48" s="17"/>
      <c r="L48" s="18"/>
      <c r="M48" s="11">
        <f>IF(C48="","",IF(L48&lt;&gt;"",L48,IF(F48="Çok Tehlikeli",IF('Özet'!$C$6="","",'Özet'!$C$6),IF(F48="Tehlikeli",IF('Özet'!$C$7="","",'Özet'!$C$7),IF(F48="Az Tehlikeli",IF('Özet'!$C$8="","",'Özet'!$C$8),"")))))</f>
      </c>
      <c r="N48" s="12">
        <f>IF(OR(I48="",M48=""),"",EDATE(I48,M48))</f>
      </c>
      <c r="O48" s="11">
        <f>IF(N48="","",N48-TODAY())</f>
      </c>
      <c r="P48" s="13">
        <f>IF(C48="","",IF(AND(H48="Yok",OR(F48="Tehlikeli",F48="Çok Tehlikeli")),"Giriş raporu eksik",IF(I48="","Muayene kaydı yok",IF(M48="","Periyot girin",IF(O48&lt;0,"Gecikti",IF(O48&lt;='Özet'!$C$9,"Yaklaşıyor","Güncel"))))))</f>
      </c>
      <c r="Q48" s="14"/>
      <c r="R48" s="19"/>
      <c r="S48" s="19"/>
    </row>
    <row r="49" spans="1:19" x14ac:dyDescent="0.25">
      <c r="A49" s="6">
        <v>44</v>
      </c>
      <c r="B49" s="16"/>
      <c r="C49" s="16"/>
      <c r="D49" s="16"/>
      <c r="E49" s="16"/>
      <c r="F49" s="17"/>
      <c r="G49" s="14"/>
      <c r="H49" s="17"/>
      <c r="I49" s="14"/>
      <c r="J49" s="17"/>
      <c r="K49" s="17"/>
      <c r="L49" s="18"/>
      <c r="M49" s="11">
        <f>IF(C49="","",IF(L49&lt;&gt;"",L49,IF(F49="Çok Tehlikeli",IF('Özet'!$C$6="","",'Özet'!$C$6),IF(F49="Tehlikeli",IF('Özet'!$C$7="","",'Özet'!$C$7),IF(F49="Az Tehlikeli",IF('Özet'!$C$8="","",'Özet'!$C$8),"")))))</f>
      </c>
      <c r="N49" s="12">
        <f>IF(OR(I49="",M49=""),"",EDATE(I49,M49))</f>
      </c>
      <c r="O49" s="11">
        <f>IF(N49="","",N49-TODAY())</f>
      </c>
      <c r="P49" s="13">
        <f>IF(C49="","",IF(AND(H49="Yok",OR(F49="Tehlikeli",F49="Çok Tehlikeli")),"Giriş raporu eksik",IF(I49="","Muayene kaydı yok",IF(M49="","Periyot girin",IF(O49&lt;0,"Gecikti",IF(O49&lt;='Özet'!$C$9,"Yaklaşıyor","Güncel"))))))</f>
      </c>
      <c r="Q49" s="14"/>
      <c r="R49" s="19"/>
      <c r="S49" s="19"/>
    </row>
    <row r="50" spans="1:19" x14ac:dyDescent="0.25">
      <c r="A50" s="6">
        <v>45</v>
      </c>
      <c r="B50" s="16"/>
      <c r="C50" s="16"/>
      <c r="D50" s="16"/>
      <c r="E50" s="16"/>
      <c r="F50" s="17"/>
      <c r="G50" s="14"/>
      <c r="H50" s="17"/>
      <c r="I50" s="14"/>
      <c r="J50" s="17"/>
      <c r="K50" s="17"/>
      <c r="L50" s="18"/>
      <c r="M50" s="11">
        <f>IF(C50="","",IF(L50&lt;&gt;"",L50,IF(F50="Çok Tehlikeli",IF('Özet'!$C$6="","",'Özet'!$C$6),IF(F50="Tehlikeli",IF('Özet'!$C$7="","",'Özet'!$C$7),IF(F50="Az Tehlikeli",IF('Özet'!$C$8="","",'Özet'!$C$8),"")))))</f>
      </c>
      <c r="N50" s="12">
        <f>IF(OR(I50="",M50=""),"",EDATE(I50,M50))</f>
      </c>
      <c r="O50" s="11">
        <f>IF(N50="","",N50-TODAY())</f>
      </c>
      <c r="P50" s="13">
        <f>IF(C50="","",IF(AND(H50="Yok",OR(F50="Tehlikeli",F50="Çok Tehlikeli")),"Giriş raporu eksik",IF(I50="","Muayene kaydı yok",IF(M50="","Periyot girin",IF(O50&lt;0,"Gecikti",IF(O50&lt;='Özet'!$C$9,"Yaklaşıyor","Güncel"))))))</f>
      </c>
      <c r="Q50" s="14"/>
      <c r="R50" s="19"/>
      <c r="S50" s="19"/>
    </row>
    <row r="51" spans="1:19" x14ac:dyDescent="0.25">
      <c r="A51" s="6">
        <v>46</v>
      </c>
      <c r="B51" s="16"/>
      <c r="C51" s="16"/>
      <c r="D51" s="16"/>
      <c r="E51" s="16"/>
      <c r="F51" s="17"/>
      <c r="G51" s="14"/>
      <c r="H51" s="17"/>
      <c r="I51" s="14"/>
      <c r="J51" s="17"/>
      <c r="K51" s="17"/>
      <c r="L51" s="18"/>
      <c r="M51" s="11">
        <f>IF(C51="","",IF(L51&lt;&gt;"",L51,IF(F51="Çok Tehlikeli",IF('Özet'!$C$6="","",'Özet'!$C$6),IF(F51="Tehlikeli",IF('Özet'!$C$7="","",'Özet'!$C$7),IF(F51="Az Tehlikeli",IF('Özet'!$C$8="","",'Özet'!$C$8),"")))))</f>
      </c>
      <c r="N51" s="12">
        <f>IF(OR(I51="",M51=""),"",EDATE(I51,M51))</f>
      </c>
      <c r="O51" s="11">
        <f>IF(N51="","",N51-TODAY())</f>
      </c>
      <c r="P51" s="13">
        <f>IF(C51="","",IF(AND(H51="Yok",OR(F51="Tehlikeli",F51="Çok Tehlikeli")),"Giriş raporu eksik",IF(I51="","Muayene kaydı yok",IF(M51="","Periyot girin",IF(O51&lt;0,"Gecikti",IF(O51&lt;='Özet'!$C$9,"Yaklaşıyor","Güncel"))))))</f>
      </c>
      <c r="Q51" s="14"/>
      <c r="R51" s="19"/>
      <c r="S51" s="19"/>
    </row>
    <row r="52" spans="1:19" x14ac:dyDescent="0.25">
      <c r="A52" s="6">
        <v>47</v>
      </c>
      <c r="B52" s="16"/>
      <c r="C52" s="16"/>
      <c r="D52" s="16"/>
      <c r="E52" s="16"/>
      <c r="F52" s="17"/>
      <c r="G52" s="14"/>
      <c r="H52" s="17"/>
      <c r="I52" s="14"/>
      <c r="J52" s="17"/>
      <c r="K52" s="17"/>
      <c r="L52" s="18"/>
      <c r="M52" s="11">
        <f>IF(C52="","",IF(L52&lt;&gt;"",L52,IF(F52="Çok Tehlikeli",IF('Özet'!$C$6="","",'Özet'!$C$6),IF(F52="Tehlikeli",IF('Özet'!$C$7="","",'Özet'!$C$7),IF(F52="Az Tehlikeli",IF('Özet'!$C$8="","",'Özet'!$C$8),"")))))</f>
      </c>
      <c r="N52" s="12">
        <f>IF(OR(I52="",M52=""),"",EDATE(I52,M52))</f>
      </c>
      <c r="O52" s="11">
        <f>IF(N52="","",N52-TODAY())</f>
      </c>
      <c r="P52" s="13">
        <f>IF(C52="","",IF(AND(H52="Yok",OR(F52="Tehlikeli",F52="Çok Tehlikeli")),"Giriş raporu eksik",IF(I52="","Muayene kaydı yok",IF(M52="","Periyot girin",IF(O52&lt;0,"Gecikti",IF(O52&lt;='Özet'!$C$9,"Yaklaşıyor","Güncel"))))))</f>
      </c>
      <c r="Q52" s="14"/>
      <c r="R52" s="19"/>
      <c r="S52" s="19"/>
    </row>
    <row r="53" spans="1:19" x14ac:dyDescent="0.25">
      <c r="A53" s="6">
        <v>48</v>
      </c>
      <c r="B53" s="16"/>
      <c r="C53" s="16"/>
      <c r="D53" s="16"/>
      <c r="E53" s="16"/>
      <c r="F53" s="17"/>
      <c r="G53" s="14"/>
      <c r="H53" s="17"/>
      <c r="I53" s="14"/>
      <c r="J53" s="17"/>
      <c r="K53" s="17"/>
      <c r="L53" s="18"/>
      <c r="M53" s="11">
        <f>IF(C53="","",IF(L53&lt;&gt;"",L53,IF(F53="Çok Tehlikeli",IF('Özet'!$C$6="","",'Özet'!$C$6),IF(F53="Tehlikeli",IF('Özet'!$C$7="","",'Özet'!$C$7),IF(F53="Az Tehlikeli",IF('Özet'!$C$8="","",'Özet'!$C$8),"")))))</f>
      </c>
      <c r="N53" s="12">
        <f>IF(OR(I53="",M53=""),"",EDATE(I53,M53))</f>
      </c>
      <c r="O53" s="11">
        <f>IF(N53="","",N53-TODAY())</f>
      </c>
      <c r="P53" s="13">
        <f>IF(C53="","",IF(AND(H53="Yok",OR(F53="Tehlikeli",F53="Çok Tehlikeli")),"Giriş raporu eksik",IF(I53="","Muayene kaydı yok",IF(M53="","Periyot girin",IF(O53&lt;0,"Gecikti",IF(O53&lt;='Özet'!$C$9,"Yaklaşıyor","Güncel"))))))</f>
      </c>
      <c r="Q53" s="14"/>
      <c r="R53" s="19"/>
      <c r="S53" s="19"/>
    </row>
    <row r="54" spans="1:19" x14ac:dyDescent="0.25">
      <c r="A54" s="6">
        <v>49</v>
      </c>
      <c r="B54" s="16"/>
      <c r="C54" s="16"/>
      <c r="D54" s="16"/>
      <c r="E54" s="16"/>
      <c r="F54" s="17"/>
      <c r="G54" s="14"/>
      <c r="H54" s="17"/>
      <c r="I54" s="14"/>
      <c r="J54" s="17"/>
      <c r="K54" s="17"/>
      <c r="L54" s="18"/>
      <c r="M54" s="11">
        <f>IF(C54="","",IF(L54&lt;&gt;"",L54,IF(F54="Çok Tehlikeli",IF('Özet'!$C$6="","",'Özet'!$C$6),IF(F54="Tehlikeli",IF('Özet'!$C$7="","",'Özet'!$C$7),IF(F54="Az Tehlikeli",IF('Özet'!$C$8="","",'Özet'!$C$8),"")))))</f>
      </c>
      <c r="N54" s="12">
        <f>IF(OR(I54="",M54=""),"",EDATE(I54,M54))</f>
      </c>
      <c r="O54" s="11">
        <f>IF(N54="","",N54-TODAY())</f>
      </c>
      <c r="P54" s="13">
        <f>IF(C54="","",IF(AND(H54="Yok",OR(F54="Tehlikeli",F54="Çok Tehlikeli")),"Giriş raporu eksik",IF(I54="","Muayene kaydı yok",IF(M54="","Periyot girin",IF(O54&lt;0,"Gecikti",IF(O54&lt;='Özet'!$C$9,"Yaklaşıyor","Güncel"))))))</f>
      </c>
      <c r="Q54" s="14"/>
      <c r="R54" s="19"/>
      <c r="S54" s="19"/>
    </row>
    <row r="55" spans="1:19" x14ac:dyDescent="0.25">
      <c r="A55" s="6">
        <v>50</v>
      </c>
      <c r="B55" s="16"/>
      <c r="C55" s="16"/>
      <c r="D55" s="16"/>
      <c r="E55" s="16"/>
      <c r="F55" s="17"/>
      <c r="G55" s="14"/>
      <c r="H55" s="17"/>
      <c r="I55" s="14"/>
      <c r="J55" s="17"/>
      <c r="K55" s="17"/>
      <c r="L55" s="18"/>
      <c r="M55" s="11">
        <f>IF(C55="","",IF(L55&lt;&gt;"",L55,IF(F55="Çok Tehlikeli",IF('Özet'!$C$6="","",'Özet'!$C$6),IF(F55="Tehlikeli",IF('Özet'!$C$7="","",'Özet'!$C$7),IF(F55="Az Tehlikeli",IF('Özet'!$C$8="","",'Özet'!$C$8),"")))))</f>
      </c>
      <c r="N55" s="12">
        <f>IF(OR(I55="",M55=""),"",EDATE(I55,M55))</f>
      </c>
      <c r="O55" s="11">
        <f>IF(N55="","",N55-TODAY())</f>
      </c>
      <c r="P55" s="13">
        <f>IF(C55="","",IF(AND(H55="Yok",OR(F55="Tehlikeli",F55="Çok Tehlikeli")),"Giriş raporu eksik",IF(I55="","Muayene kaydı yok",IF(M55="","Periyot girin",IF(O55&lt;0,"Gecikti",IF(O55&lt;='Özet'!$C$9,"Yaklaşıyor","Güncel"))))))</f>
      </c>
      <c r="Q55" s="14"/>
      <c r="R55" s="19"/>
      <c r="S55" s="19"/>
    </row>
    <row r="56" spans="1:19" x14ac:dyDescent="0.25">
      <c r="A56" s="6">
        <v>51</v>
      </c>
      <c r="B56" s="16"/>
      <c r="C56" s="16"/>
      <c r="D56" s="16"/>
      <c r="E56" s="16"/>
      <c r="F56" s="17"/>
      <c r="G56" s="14"/>
      <c r="H56" s="17"/>
      <c r="I56" s="14"/>
      <c r="J56" s="17"/>
      <c r="K56" s="17"/>
      <c r="L56" s="18"/>
      <c r="M56" s="11">
        <f>IF(C56="","",IF(L56&lt;&gt;"",L56,IF(F56="Çok Tehlikeli",IF('Özet'!$C$6="","",'Özet'!$C$6),IF(F56="Tehlikeli",IF('Özet'!$C$7="","",'Özet'!$C$7),IF(F56="Az Tehlikeli",IF('Özet'!$C$8="","",'Özet'!$C$8),"")))))</f>
      </c>
      <c r="N56" s="12">
        <f>IF(OR(I56="",M56=""),"",EDATE(I56,M56))</f>
      </c>
      <c r="O56" s="11">
        <f>IF(N56="","",N56-TODAY())</f>
      </c>
      <c r="P56" s="13">
        <f>IF(C56="","",IF(AND(H56="Yok",OR(F56="Tehlikeli",F56="Çok Tehlikeli")),"Giriş raporu eksik",IF(I56="","Muayene kaydı yok",IF(M56="","Periyot girin",IF(O56&lt;0,"Gecikti",IF(O56&lt;='Özet'!$C$9,"Yaklaşıyor","Güncel"))))))</f>
      </c>
      <c r="Q56" s="14"/>
      <c r="R56" s="19"/>
      <c r="S56" s="19"/>
    </row>
    <row r="57" spans="1:19" x14ac:dyDescent="0.25">
      <c r="A57" s="6">
        <v>52</v>
      </c>
      <c r="B57" s="16"/>
      <c r="C57" s="16"/>
      <c r="D57" s="16"/>
      <c r="E57" s="16"/>
      <c r="F57" s="17"/>
      <c r="G57" s="14"/>
      <c r="H57" s="17"/>
      <c r="I57" s="14"/>
      <c r="J57" s="17"/>
      <c r="K57" s="17"/>
      <c r="L57" s="18"/>
      <c r="M57" s="11">
        <f>IF(C57="","",IF(L57&lt;&gt;"",L57,IF(F57="Çok Tehlikeli",IF('Özet'!$C$6="","",'Özet'!$C$6),IF(F57="Tehlikeli",IF('Özet'!$C$7="","",'Özet'!$C$7),IF(F57="Az Tehlikeli",IF('Özet'!$C$8="","",'Özet'!$C$8),"")))))</f>
      </c>
      <c r="N57" s="12">
        <f>IF(OR(I57="",M57=""),"",EDATE(I57,M57))</f>
      </c>
      <c r="O57" s="11">
        <f>IF(N57="","",N57-TODAY())</f>
      </c>
      <c r="P57" s="13">
        <f>IF(C57="","",IF(AND(H57="Yok",OR(F57="Tehlikeli",F57="Çok Tehlikeli")),"Giriş raporu eksik",IF(I57="","Muayene kaydı yok",IF(M57="","Periyot girin",IF(O57&lt;0,"Gecikti",IF(O57&lt;='Özet'!$C$9,"Yaklaşıyor","Güncel"))))))</f>
      </c>
      <c r="Q57" s="14"/>
      <c r="R57" s="19"/>
      <c r="S57" s="19"/>
    </row>
    <row r="58" spans="1:19" x14ac:dyDescent="0.25">
      <c r="A58" s="6">
        <v>53</v>
      </c>
      <c r="B58" s="16"/>
      <c r="C58" s="16"/>
      <c r="D58" s="16"/>
      <c r="E58" s="16"/>
      <c r="F58" s="17"/>
      <c r="G58" s="14"/>
      <c r="H58" s="17"/>
      <c r="I58" s="14"/>
      <c r="J58" s="17"/>
      <c r="K58" s="17"/>
      <c r="L58" s="18"/>
      <c r="M58" s="11">
        <f>IF(C58="","",IF(L58&lt;&gt;"",L58,IF(F58="Çok Tehlikeli",IF('Özet'!$C$6="","",'Özet'!$C$6),IF(F58="Tehlikeli",IF('Özet'!$C$7="","",'Özet'!$C$7),IF(F58="Az Tehlikeli",IF('Özet'!$C$8="","",'Özet'!$C$8),"")))))</f>
      </c>
      <c r="N58" s="12">
        <f>IF(OR(I58="",M58=""),"",EDATE(I58,M58))</f>
      </c>
      <c r="O58" s="11">
        <f>IF(N58="","",N58-TODAY())</f>
      </c>
      <c r="P58" s="13">
        <f>IF(C58="","",IF(AND(H58="Yok",OR(F58="Tehlikeli",F58="Çok Tehlikeli")),"Giriş raporu eksik",IF(I58="","Muayene kaydı yok",IF(M58="","Periyot girin",IF(O58&lt;0,"Gecikti",IF(O58&lt;='Özet'!$C$9,"Yaklaşıyor","Güncel"))))))</f>
      </c>
      <c r="Q58" s="14"/>
      <c r="R58" s="19"/>
      <c r="S58" s="19"/>
    </row>
    <row r="59" spans="1:19" x14ac:dyDescent="0.25">
      <c r="A59" s="6">
        <v>54</v>
      </c>
      <c r="B59" s="16"/>
      <c r="C59" s="16"/>
      <c r="D59" s="16"/>
      <c r="E59" s="16"/>
      <c r="F59" s="17"/>
      <c r="G59" s="14"/>
      <c r="H59" s="17"/>
      <c r="I59" s="14"/>
      <c r="J59" s="17"/>
      <c r="K59" s="17"/>
      <c r="L59" s="18"/>
      <c r="M59" s="11">
        <f>IF(C59="","",IF(L59&lt;&gt;"",L59,IF(F59="Çok Tehlikeli",IF('Özet'!$C$6="","",'Özet'!$C$6),IF(F59="Tehlikeli",IF('Özet'!$C$7="","",'Özet'!$C$7),IF(F59="Az Tehlikeli",IF('Özet'!$C$8="","",'Özet'!$C$8),"")))))</f>
      </c>
      <c r="N59" s="12">
        <f>IF(OR(I59="",M59=""),"",EDATE(I59,M59))</f>
      </c>
      <c r="O59" s="11">
        <f>IF(N59="","",N59-TODAY())</f>
      </c>
      <c r="P59" s="13">
        <f>IF(C59="","",IF(AND(H59="Yok",OR(F59="Tehlikeli",F59="Çok Tehlikeli")),"Giriş raporu eksik",IF(I59="","Muayene kaydı yok",IF(M59="","Periyot girin",IF(O59&lt;0,"Gecikti",IF(O59&lt;='Özet'!$C$9,"Yaklaşıyor","Güncel"))))))</f>
      </c>
      <c r="Q59" s="14"/>
      <c r="R59" s="19"/>
      <c r="S59" s="19"/>
    </row>
    <row r="60" spans="1:19" x14ac:dyDescent="0.25">
      <c r="A60" s="6">
        <v>55</v>
      </c>
      <c r="B60" s="16"/>
      <c r="C60" s="16"/>
      <c r="D60" s="16"/>
      <c r="E60" s="16"/>
      <c r="F60" s="17"/>
      <c r="G60" s="14"/>
      <c r="H60" s="17"/>
      <c r="I60" s="14"/>
      <c r="J60" s="17"/>
      <c r="K60" s="17"/>
      <c r="L60" s="18"/>
      <c r="M60" s="11">
        <f>IF(C60="","",IF(L60&lt;&gt;"",L60,IF(F60="Çok Tehlikeli",IF('Özet'!$C$6="","",'Özet'!$C$6),IF(F60="Tehlikeli",IF('Özet'!$C$7="","",'Özet'!$C$7),IF(F60="Az Tehlikeli",IF('Özet'!$C$8="","",'Özet'!$C$8),"")))))</f>
      </c>
      <c r="N60" s="12">
        <f>IF(OR(I60="",M60=""),"",EDATE(I60,M60))</f>
      </c>
      <c r="O60" s="11">
        <f>IF(N60="","",N60-TODAY())</f>
      </c>
      <c r="P60" s="13">
        <f>IF(C60="","",IF(AND(H60="Yok",OR(F60="Tehlikeli",F60="Çok Tehlikeli")),"Giriş raporu eksik",IF(I60="","Muayene kaydı yok",IF(M60="","Periyot girin",IF(O60&lt;0,"Gecikti",IF(O60&lt;='Özet'!$C$9,"Yaklaşıyor","Güncel"))))))</f>
      </c>
      <c r="Q60" s="14"/>
      <c r="R60" s="19"/>
      <c r="S60" s="19"/>
    </row>
    <row r="61" spans="1:19" x14ac:dyDescent="0.25">
      <c r="A61" s="6">
        <v>56</v>
      </c>
      <c r="B61" s="16"/>
      <c r="C61" s="16"/>
      <c r="D61" s="16"/>
      <c r="E61" s="16"/>
      <c r="F61" s="17"/>
      <c r="G61" s="14"/>
      <c r="H61" s="17"/>
      <c r="I61" s="14"/>
      <c r="J61" s="17"/>
      <c r="K61" s="17"/>
      <c r="L61" s="18"/>
      <c r="M61" s="11">
        <f>IF(C61="","",IF(L61&lt;&gt;"",L61,IF(F61="Çok Tehlikeli",IF('Özet'!$C$6="","",'Özet'!$C$6),IF(F61="Tehlikeli",IF('Özet'!$C$7="","",'Özet'!$C$7),IF(F61="Az Tehlikeli",IF('Özet'!$C$8="","",'Özet'!$C$8),"")))))</f>
      </c>
      <c r="N61" s="12">
        <f>IF(OR(I61="",M61=""),"",EDATE(I61,M61))</f>
      </c>
      <c r="O61" s="11">
        <f>IF(N61="","",N61-TODAY())</f>
      </c>
      <c r="P61" s="13">
        <f>IF(C61="","",IF(AND(H61="Yok",OR(F61="Tehlikeli",F61="Çok Tehlikeli")),"Giriş raporu eksik",IF(I61="","Muayene kaydı yok",IF(M61="","Periyot girin",IF(O61&lt;0,"Gecikti",IF(O61&lt;='Özet'!$C$9,"Yaklaşıyor","Güncel"))))))</f>
      </c>
      <c r="Q61" s="14"/>
      <c r="R61" s="19"/>
      <c r="S61" s="19"/>
    </row>
    <row r="62" spans="1:19" x14ac:dyDescent="0.25">
      <c r="A62" s="6">
        <v>57</v>
      </c>
      <c r="B62" s="16"/>
      <c r="C62" s="16"/>
      <c r="D62" s="16"/>
      <c r="E62" s="16"/>
      <c r="F62" s="17"/>
      <c r="G62" s="14"/>
      <c r="H62" s="17"/>
      <c r="I62" s="14"/>
      <c r="J62" s="17"/>
      <c r="K62" s="17"/>
      <c r="L62" s="18"/>
      <c r="M62" s="11">
        <f>IF(C62="","",IF(L62&lt;&gt;"",L62,IF(F62="Çok Tehlikeli",IF('Özet'!$C$6="","",'Özet'!$C$6),IF(F62="Tehlikeli",IF('Özet'!$C$7="","",'Özet'!$C$7),IF(F62="Az Tehlikeli",IF('Özet'!$C$8="","",'Özet'!$C$8),"")))))</f>
      </c>
      <c r="N62" s="12">
        <f>IF(OR(I62="",M62=""),"",EDATE(I62,M62))</f>
      </c>
      <c r="O62" s="11">
        <f>IF(N62="","",N62-TODAY())</f>
      </c>
      <c r="P62" s="13">
        <f>IF(C62="","",IF(AND(H62="Yok",OR(F62="Tehlikeli",F62="Çok Tehlikeli")),"Giriş raporu eksik",IF(I62="","Muayene kaydı yok",IF(M62="","Periyot girin",IF(O62&lt;0,"Gecikti",IF(O62&lt;='Özet'!$C$9,"Yaklaşıyor","Güncel"))))))</f>
      </c>
      <c r="Q62" s="14"/>
      <c r="R62" s="19"/>
      <c r="S62" s="19"/>
    </row>
    <row r="63" spans="1:19" x14ac:dyDescent="0.25">
      <c r="A63" s="6">
        <v>58</v>
      </c>
      <c r="B63" s="16"/>
      <c r="C63" s="16"/>
      <c r="D63" s="16"/>
      <c r="E63" s="16"/>
      <c r="F63" s="17"/>
      <c r="G63" s="14"/>
      <c r="H63" s="17"/>
      <c r="I63" s="14"/>
      <c r="J63" s="17"/>
      <c r="K63" s="17"/>
      <c r="L63" s="18"/>
      <c r="M63" s="11">
        <f>IF(C63="","",IF(L63&lt;&gt;"",L63,IF(F63="Çok Tehlikeli",IF('Özet'!$C$6="","",'Özet'!$C$6),IF(F63="Tehlikeli",IF('Özet'!$C$7="","",'Özet'!$C$7),IF(F63="Az Tehlikeli",IF('Özet'!$C$8="","",'Özet'!$C$8),"")))))</f>
      </c>
      <c r="N63" s="12">
        <f>IF(OR(I63="",M63=""),"",EDATE(I63,M63))</f>
      </c>
      <c r="O63" s="11">
        <f>IF(N63="","",N63-TODAY())</f>
      </c>
      <c r="P63" s="13">
        <f>IF(C63="","",IF(AND(H63="Yok",OR(F63="Tehlikeli",F63="Çok Tehlikeli")),"Giriş raporu eksik",IF(I63="","Muayene kaydı yok",IF(M63="","Periyot girin",IF(O63&lt;0,"Gecikti",IF(O63&lt;='Özet'!$C$9,"Yaklaşıyor","Güncel"))))))</f>
      </c>
      <c r="Q63" s="14"/>
      <c r="R63" s="19"/>
      <c r="S63" s="19"/>
    </row>
    <row r="64" spans="1:19" x14ac:dyDescent="0.25">
      <c r="A64" s="6">
        <v>59</v>
      </c>
      <c r="B64" s="16"/>
      <c r="C64" s="16"/>
      <c r="D64" s="16"/>
      <c r="E64" s="16"/>
      <c r="F64" s="17"/>
      <c r="G64" s="14"/>
      <c r="H64" s="17"/>
      <c r="I64" s="14"/>
      <c r="J64" s="17"/>
      <c r="K64" s="17"/>
      <c r="L64" s="18"/>
      <c r="M64" s="11">
        <f>IF(C64="","",IF(L64&lt;&gt;"",L64,IF(F64="Çok Tehlikeli",IF('Özet'!$C$6="","",'Özet'!$C$6),IF(F64="Tehlikeli",IF('Özet'!$C$7="","",'Özet'!$C$7),IF(F64="Az Tehlikeli",IF('Özet'!$C$8="","",'Özet'!$C$8),"")))))</f>
      </c>
      <c r="N64" s="12">
        <f>IF(OR(I64="",M64=""),"",EDATE(I64,M64))</f>
      </c>
      <c r="O64" s="11">
        <f>IF(N64="","",N64-TODAY())</f>
      </c>
      <c r="P64" s="13">
        <f>IF(C64="","",IF(AND(H64="Yok",OR(F64="Tehlikeli",F64="Çok Tehlikeli")),"Giriş raporu eksik",IF(I64="","Muayene kaydı yok",IF(M64="","Periyot girin",IF(O64&lt;0,"Gecikti",IF(O64&lt;='Özet'!$C$9,"Yaklaşıyor","Güncel"))))))</f>
      </c>
      <c r="Q64" s="14"/>
      <c r="R64" s="19"/>
      <c r="S64" s="19"/>
    </row>
    <row r="65" spans="1:19" x14ac:dyDescent="0.25">
      <c r="A65" s="6">
        <v>60</v>
      </c>
      <c r="B65" s="16"/>
      <c r="C65" s="16"/>
      <c r="D65" s="16"/>
      <c r="E65" s="16"/>
      <c r="F65" s="17"/>
      <c r="G65" s="14"/>
      <c r="H65" s="17"/>
      <c r="I65" s="14"/>
      <c r="J65" s="17"/>
      <c r="K65" s="17"/>
      <c r="L65" s="18"/>
      <c r="M65" s="11">
        <f>IF(C65="","",IF(L65&lt;&gt;"",L65,IF(F65="Çok Tehlikeli",IF('Özet'!$C$6="","",'Özet'!$C$6),IF(F65="Tehlikeli",IF('Özet'!$C$7="","",'Özet'!$C$7),IF(F65="Az Tehlikeli",IF('Özet'!$C$8="","",'Özet'!$C$8),"")))))</f>
      </c>
      <c r="N65" s="12">
        <f>IF(OR(I65="",M65=""),"",EDATE(I65,M65))</f>
      </c>
      <c r="O65" s="11">
        <f>IF(N65="","",N65-TODAY())</f>
      </c>
      <c r="P65" s="13">
        <f>IF(C65="","",IF(AND(H65="Yok",OR(F65="Tehlikeli",F65="Çok Tehlikeli")),"Giriş raporu eksik",IF(I65="","Muayene kaydı yok",IF(M65="","Periyot girin",IF(O65&lt;0,"Gecikti",IF(O65&lt;='Özet'!$C$9,"Yaklaşıyor","Güncel"))))))</f>
      </c>
      <c r="Q65" s="14"/>
      <c r="R65" s="19"/>
      <c r="S65" s="19"/>
    </row>
    <row r="66" spans="1:19" x14ac:dyDescent="0.25">
      <c r="A66" s="6">
        <v>61</v>
      </c>
      <c r="B66" s="16"/>
      <c r="C66" s="16"/>
      <c r="D66" s="16"/>
      <c r="E66" s="16"/>
      <c r="F66" s="17"/>
      <c r="G66" s="14"/>
      <c r="H66" s="17"/>
      <c r="I66" s="14"/>
      <c r="J66" s="17"/>
      <c r="K66" s="17"/>
      <c r="L66" s="18"/>
      <c r="M66" s="11">
        <f>IF(C66="","",IF(L66&lt;&gt;"",L66,IF(F66="Çok Tehlikeli",IF('Özet'!$C$6="","",'Özet'!$C$6),IF(F66="Tehlikeli",IF('Özet'!$C$7="","",'Özet'!$C$7),IF(F66="Az Tehlikeli",IF('Özet'!$C$8="","",'Özet'!$C$8),"")))))</f>
      </c>
      <c r="N66" s="12">
        <f>IF(OR(I66="",M66=""),"",EDATE(I66,M66))</f>
      </c>
      <c r="O66" s="11">
        <f>IF(N66="","",N66-TODAY())</f>
      </c>
      <c r="P66" s="13">
        <f>IF(C66="","",IF(AND(H66="Yok",OR(F66="Tehlikeli",F66="Çok Tehlikeli")),"Giriş raporu eksik",IF(I66="","Muayene kaydı yok",IF(M66="","Periyot girin",IF(O66&lt;0,"Gecikti",IF(O66&lt;='Özet'!$C$9,"Yaklaşıyor","Güncel"))))))</f>
      </c>
      <c r="Q66" s="14"/>
      <c r="R66" s="19"/>
      <c r="S66" s="19"/>
    </row>
    <row r="67" spans="1:19" x14ac:dyDescent="0.25">
      <c r="A67" s="6">
        <v>62</v>
      </c>
      <c r="B67" s="16"/>
      <c r="C67" s="16"/>
      <c r="D67" s="16"/>
      <c r="E67" s="16"/>
      <c r="F67" s="17"/>
      <c r="G67" s="14"/>
      <c r="H67" s="17"/>
      <c r="I67" s="14"/>
      <c r="J67" s="17"/>
      <c r="K67" s="17"/>
      <c r="L67" s="18"/>
      <c r="M67" s="11">
        <f>IF(C67="","",IF(L67&lt;&gt;"",L67,IF(F67="Çok Tehlikeli",IF('Özet'!$C$6="","",'Özet'!$C$6),IF(F67="Tehlikeli",IF('Özet'!$C$7="","",'Özet'!$C$7),IF(F67="Az Tehlikeli",IF('Özet'!$C$8="","",'Özet'!$C$8),"")))))</f>
      </c>
      <c r="N67" s="12">
        <f>IF(OR(I67="",M67=""),"",EDATE(I67,M67))</f>
      </c>
      <c r="O67" s="11">
        <f>IF(N67="","",N67-TODAY())</f>
      </c>
      <c r="P67" s="13">
        <f>IF(C67="","",IF(AND(H67="Yok",OR(F67="Tehlikeli",F67="Çok Tehlikeli")),"Giriş raporu eksik",IF(I67="","Muayene kaydı yok",IF(M67="","Periyot girin",IF(O67&lt;0,"Gecikti",IF(O67&lt;='Özet'!$C$9,"Yaklaşıyor","Güncel"))))))</f>
      </c>
      <c r="Q67" s="14"/>
      <c r="R67" s="19"/>
      <c r="S67" s="19"/>
    </row>
    <row r="68" spans="1:19" x14ac:dyDescent="0.25">
      <c r="A68" s="6">
        <v>63</v>
      </c>
      <c r="B68" s="16"/>
      <c r="C68" s="16"/>
      <c r="D68" s="16"/>
      <c r="E68" s="16"/>
      <c r="F68" s="17"/>
      <c r="G68" s="14"/>
      <c r="H68" s="17"/>
      <c r="I68" s="14"/>
      <c r="J68" s="17"/>
      <c r="K68" s="17"/>
      <c r="L68" s="18"/>
      <c r="M68" s="11">
        <f>IF(C68="","",IF(L68&lt;&gt;"",L68,IF(F68="Çok Tehlikeli",IF('Özet'!$C$6="","",'Özet'!$C$6),IF(F68="Tehlikeli",IF('Özet'!$C$7="","",'Özet'!$C$7),IF(F68="Az Tehlikeli",IF('Özet'!$C$8="","",'Özet'!$C$8),"")))))</f>
      </c>
      <c r="N68" s="12">
        <f>IF(OR(I68="",M68=""),"",EDATE(I68,M68))</f>
      </c>
      <c r="O68" s="11">
        <f>IF(N68="","",N68-TODAY())</f>
      </c>
      <c r="P68" s="13">
        <f>IF(C68="","",IF(AND(H68="Yok",OR(F68="Tehlikeli",F68="Çok Tehlikeli")),"Giriş raporu eksik",IF(I68="","Muayene kaydı yok",IF(M68="","Periyot girin",IF(O68&lt;0,"Gecikti",IF(O68&lt;='Özet'!$C$9,"Yaklaşıyor","Güncel"))))))</f>
      </c>
      <c r="Q68" s="14"/>
      <c r="R68" s="19"/>
      <c r="S68" s="19"/>
    </row>
    <row r="69" spans="1:19" x14ac:dyDescent="0.25">
      <c r="A69" s="6">
        <v>64</v>
      </c>
      <c r="B69" s="16"/>
      <c r="C69" s="16"/>
      <c r="D69" s="16"/>
      <c r="E69" s="16"/>
      <c r="F69" s="17"/>
      <c r="G69" s="14"/>
      <c r="H69" s="17"/>
      <c r="I69" s="14"/>
      <c r="J69" s="17"/>
      <c r="K69" s="17"/>
      <c r="L69" s="18"/>
      <c r="M69" s="11">
        <f>IF(C69="","",IF(L69&lt;&gt;"",L69,IF(F69="Çok Tehlikeli",IF('Özet'!$C$6="","",'Özet'!$C$6),IF(F69="Tehlikeli",IF('Özet'!$C$7="","",'Özet'!$C$7),IF(F69="Az Tehlikeli",IF('Özet'!$C$8="","",'Özet'!$C$8),"")))))</f>
      </c>
      <c r="N69" s="12">
        <f>IF(OR(I69="",M69=""),"",EDATE(I69,M69))</f>
      </c>
      <c r="O69" s="11">
        <f>IF(N69="","",N69-TODAY())</f>
      </c>
      <c r="P69" s="13">
        <f>IF(C69="","",IF(AND(H69="Yok",OR(F69="Tehlikeli",F69="Çok Tehlikeli")),"Giriş raporu eksik",IF(I69="","Muayene kaydı yok",IF(M69="","Periyot girin",IF(O69&lt;0,"Gecikti",IF(O69&lt;='Özet'!$C$9,"Yaklaşıyor","Güncel"))))))</f>
      </c>
      <c r="Q69" s="14"/>
      <c r="R69" s="19"/>
      <c r="S69" s="19"/>
    </row>
    <row r="70" spans="1:19" x14ac:dyDescent="0.25">
      <c r="A70" s="6">
        <v>65</v>
      </c>
      <c r="B70" s="16"/>
      <c r="C70" s="16"/>
      <c r="D70" s="16"/>
      <c r="E70" s="16"/>
      <c r="F70" s="17"/>
      <c r="G70" s="14"/>
      <c r="H70" s="17"/>
      <c r="I70" s="14"/>
      <c r="J70" s="17"/>
      <c r="K70" s="17"/>
      <c r="L70" s="18"/>
      <c r="M70" s="11">
        <f>IF(C70="","",IF(L70&lt;&gt;"",L70,IF(F70="Çok Tehlikeli",IF('Özet'!$C$6="","",'Özet'!$C$6),IF(F70="Tehlikeli",IF('Özet'!$C$7="","",'Özet'!$C$7),IF(F70="Az Tehlikeli",IF('Özet'!$C$8="","",'Özet'!$C$8),"")))))</f>
      </c>
      <c r="N70" s="12">
        <f>IF(OR(I70="",M70=""),"",EDATE(I70,M70))</f>
      </c>
      <c r="O70" s="11">
        <f>IF(N70="","",N70-TODAY())</f>
      </c>
      <c r="P70" s="13">
        <f>IF(C70="","",IF(AND(H70="Yok",OR(F70="Tehlikeli",F70="Çok Tehlikeli")),"Giriş raporu eksik",IF(I70="","Muayene kaydı yok",IF(M70="","Periyot girin",IF(O70&lt;0,"Gecikti",IF(O70&lt;='Özet'!$C$9,"Yaklaşıyor","Güncel"))))))</f>
      </c>
      <c r="Q70" s="14"/>
      <c r="R70" s="19"/>
      <c r="S70" s="19"/>
    </row>
    <row r="71" spans="1:19" x14ac:dyDescent="0.25">
      <c r="A71" s="6">
        <v>66</v>
      </c>
      <c r="B71" s="16"/>
      <c r="C71" s="16"/>
      <c r="D71" s="16"/>
      <c r="E71" s="16"/>
      <c r="F71" s="17"/>
      <c r="G71" s="14"/>
      <c r="H71" s="17"/>
      <c r="I71" s="14"/>
      <c r="J71" s="17"/>
      <c r="K71" s="17"/>
      <c r="L71" s="18"/>
      <c r="M71" s="11">
        <f>IF(C71="","",IF(L71&lt;&gt;"",L71,IF(F71="Çok Tehlikeli",IF('Özet'!$C$6="","",'Özet'!$C$6),IF(F71="Tehlikeli",IF('Özet'!$C$7="","",'Özet'!$C$7),IF(F71="Az Tehlikeli",IF('Özet'!$C$8="","",'Özet'!$C$8),"")))))</f>
      </c>
      <c r="N71" s="12">
        <f>IF(OR(I71="",M71=""),"",EDATE(I71,M71))</f>
      </c>
      <c r="O71" s="11">
        <f>IF(N71="","",N71-TODAY())</f>
      </c>
      <c r="P71" s="13">
        <f>IF(C71="","",IF(AND(H71="Yok",OR(F71="Tehlikeli",F71="Çok Tehlikeli")),"Giriş raporu eksik",IF(I71="","Muayene kaydı yok",IF(M71="","Periyot girin",IF(O71&lt;0,"Gecikti",IF(O71&lt;='Özet'!$C$9,"Yaklaşıyor","Güncel"))))))</f>
      </c>
      <c r="Q71" s="14"/>
      <c r="R71" s="19"/>
      <c r="S71" s="19"/>
    </row>
    <row r="72" spans="1:19" x14ac:dyDescent="0.25">
      <c r="A72" s="6">
        <v>67</v>
      </c>
      <c r="B72" s="16"/>
      <c r="C72" s="16"/>
      <c r="D72" s="16"/>
      <c r="E72" s="16"/>
      <c r="F72" s="17"/>
      <c r="G72" s="14"/>
      <c r="H72" s="17"/>
      <c r="I72" s="14"/>
      <c r="J72" s="17"/>
      <c r="K72" s="17"/>
      <c r="L72" s="18"/>
      <c r="M72" s="11">
        <f>IF(C72="","",IF(L72&lt;&gt;"",L72,IF(F72="Çok Tehlikeli",IF('Özet'!$C$6="","",'Özet'!$C$6),IF(F72="Tehlikeli",IF('Özet'!$C$7="","",'Özet'!$C$7),IF(F72="Az Tehlikeli",IF('Özet'!$C$8="","",'Özet'!$C$8),"")))))</f>
      </c>
      <c r="N72" s="12">
        <f>IF(OR(I72="",M72=""),"",EDATE(I72,M72))</f>
      </c>
      <c r="O72" s="11">
        <f>IF(N72="","",N72-TODAY())</f>
      </c>
      <c r="P72" s="13">
        <f>IF(C72="","",IF(AND(H72="Yok",OR(F72="Tehlikeli",F72="Çok Tehlikeli")),"Giriş raporu eksik",IF(I72="","Muayene kaydı yok",IF(M72="","Periyot girin",IF(O72&lt;0,"Gecikti",IF(O72&lt;='Özet'!$C$9,"Yaklaşıyor","Güncel"))))))</f>
      </c>
      <c r="Q72" s="14"/>
      <c r="R72" s="19"/>
      <c r="S72" s="19"/>
    </row>
    <row r="73" spans="1:19" x14ac:dyDescent="0.25">
      <c r="A73" s="6">
        <v>68</v>
      </c>
      <c r="B73" s="16"/>
      <c r="C73" s="16"/>
      <c r="D73" s="16"/>
      <c r="E73" s="16"/>
      <c r="F73" s="17"/>
      <c r="G73" s="14"/>
      <c r="H73" s="17"/>
      <c r="I73" s="14"/>
      <c r="J73" s="17"/>
      <c r="K73" s="17"/>
      <c r="L73" s="18"/>
      <c r="M73" s="11">
        <f>IF(C73="","",IF(L73&lt;&gt;"",L73,IF(F73="Çok Tehlikeli",IF('Özet'!$C$6="","",'Özet'!$C$6),IF(F73="Tehlikeli",IF('Özet'!$C$7="","",'Özet'!$C$7),IF(F73="Az Tehlikeli",IF('Özet'!$C$8="","",'Özet'!$C$8),"")))))</f>
      </c>
      <c r="N73" s="12">
        <f>IF(OR(I73="",M73=""),"",EDATE(I73,M73))</f>
      </c>
      <c r="O73" s="11">
        <f>IF(N73="","",N73-TODAY())</f>
      </c>
      <c r="P73" s="13">
        <f>IF(C73="","",IF(AND(H73="Yok",OR(F73="Tehlikeli",F73="Çok Tehlikeli")),"Giriş raporu eksik",IF(I73="","Muayene kaydı yok",IF(M73="","Periyot girin",IF(O73&lt;0,"Gecikti",IF(O73&lt;='Özet'!$C$9,"Yaklaşıyor","Güncel"))))))</f>
      </c>
      <c r="Q73" s="14"/>
      <c r="R73" s="19"/>
      <c r="S73" s="19"/>
    </row>
    <row r="74" spans="1:19" x14ac:dyDescent="0.25">
      <c r="A74" s="6">
        <v>69</v>
      </c>
      <c r="B74" s="16"/>
      <c r="C74" s="16"/>
      <c r="D74" s="16"/>
      <c r="E74" s="16"/>
      <c r="F74" s="17"/>
      <c r="G74" s="14"/>
      <c r="H74" s="17"/>
      <c r="I74" s="14"/>
      <c r="J74" s="17"/>
      <c r="K74" s="17"/>
      <c r="L74" s="18"/>
      <c r="M74" s="11">
        <f>IF(C74="","",IF(L74&lt;&gt;"",L74,IF(F74="Çok Tehlikeli",IF('Özet'!$C$6="","",'Özet'!$C$6),IF(F74="Tehlikeli",IF('Özet'!$C$7="","",'Özet'!$C$7),IF(F74="Az Tehlikeli",IF('Özet'!$C$8="","",'Özet'!$C$8),"")))))</f>
      </c>
      <c r="N74" s="12">
        <f>IF(OR(I74="",M74=""),"",EDATE(I74,M74))</f>
      </c>
      <c r="O74" s="11">
        <f>IF(N74="","",N74-TODAY())</f>
      </c>
      <c r="P74" s="13">
        <f>IF(C74="","",IF(AND(H74="Yok",OR(F74="Tehlikeli",F74="Çok Tehlikeli")),"Giriş raporu eksik",IF(I74="","Muayene kaydı yok",IF(M74="","Periyot girin",IF(O74&lt;0,"Gecikti",IF(O74&lt;='Özet'!$C$9,"Yaklaşıyor","Güncel"))))))</f>
      </c>
      <c r="Q74" s="14"/>
      <c r="R74" s="19"/>
      <c r="S74" s="19"/>
    </row>
    <row r="75" spans="1:19" x14ac:dyDescent="0.25">
      <c r="A75" s="6">
        <v>70</v>
      </c>
      <c r="B75" s="16"/>
      <c r="C75" s="16"/>
      <c r="D75" s="16"/>
      <c r="E75" s="16"/>
      <c r="F75" s="17"/>
      <c r="G75" s="14"/>
      <c r="H75" s="17"/>
      <c r="I75" s="14"/>
      <c r="J75" s="17"/>
      <c r="K75" s="17"/>
      <c r="L75" s="18"/>
      <c r="M75" s="11">
        <f>IF(C75="","",IF(L75&lt;&gt;"",L75,IF(F75="Çok Tehlikeli",IF('Özet'!$C$6="","",'Özet'!$C$6),IF(F75="Tehlikeli",IF('Özet'!$C$7="","",'Özet'!$C$7),IF(F75="Az Tehlikeli",IF('Özet'!$C$8="","",'Özet'!$C$8),"")))))</f>
      </c>
      <c r="N75" s="12">
        <f>IF(OR(I75="",M75=""),"",EDATE(I75,M75))</f>
      </c>
      <c r="O75" s="11">
        <f>IF(N75="","",N75-TODAY())</f>
      </c>
      <c r="P75" s="13">
        <f>IF(C75="","",IF(AND(H75="Yok",OR(F75="Tehlikeli",F75="Çok Tehlikeli")),"Giriş raporu eksik",IF(I75="","Muayene kaydı yok",IF(M75="","Periyot girin",IF(O75&lt;0,"Gecikti",IF(O75&lt;='Özet'!$C$9,"Yaklaşıyor","Güncel"))))))</f>
      </c>
      <c r="Q75" s="14"/>
      <c r="R75" s="19"/>
      <c r="S75" s="19"/>
    </row>
    <row r="76" spans="1:19" x14ac:dyDescent="0.25">
      <c r="A76" s="6">
        <v>71</v>
      </c>
      <c r="B76" s="16"/>
      <c r="C76" s="16"/>
      <c r="D76" s="16"/>
      <c r="E76" s="16"/>
      <c r="F76" s="17"/>
      <c r="G76" s="14"/>
      <c r="H76" s="17"/>
      <c r="I76" s="14"/>
      <c r="J76" s="17"/>
      <c r="K76" s="17"/>
      <c r="L76" s="18"/>
      <c r="M76" s="11">
        <f>IF(C76="","",IF(L76&lt;&gt;"",L76,IF(F76="Çok Tehlikeli",IF('Özet'!$C$6="","",'Özet'!$C$6),IF(F76="Tehlikeli",IF('Özet'!$C$7="","",'Özet'!$C$7),IF(F76="Az Tehlikeli",IF('Özet'!$C$8="","",'Özet'!$C$8),"")))))</f>
      </c>
      <c r="N76" s="12">
        <f>IF(OR(I76="",M76=""),"",EDATE(I76,M76))</f>
      </c>
      <c r="O76" s="11">
        <f>IF(N76="","",N76-TODAY())</f>
      </c>
      <c r="P76" s="13">
        <f>IF(C76="","",IF(AND(H76="Yok",OR(F76="Tehlikeli",F76="Çok Tehlikeli")),"Giriş raporu eksik",IF(I76="","Muayene kaydı yok",IF(M76="","Periyot girin",IF(O76&lt;0,"Gecikti",IF(O76&lt;='Özet'!$C$9,"Yaklaşıyor","Güncel"))))))</f>
      </c>
      <c r="Q76" s="14"/>
      <c r="R76" s="19"/>
      <c r="S76" s="19"/>
    </row>
    <row r="77" spans="1:19" x14ac:dyDescent="0.25">
      <c r="A77" s="6">
        <v>72</v>
      </c>
      <c r="B77" s="16"/>
      <c r="C77" s="16"/>
      <c r="D77" s="16"/>
      <c r="E77" s="16"/>
      <c r="F77" s="17"/>
      <c r="G77" s="14"/>
      <c r="H77" s="17"/>
      <c r="I77" s="14"/>
      <c r="J77" s="17"/>
      <c r="K77" s="17"/>
      <c r="L77" s="18"/>
      <c r="M77" s="11">
        <f>IF(C77="","",IF(L77&lt;&gt;"",L77,IF(F77="Çok Tehlikeli",IF('Özet'!$C$6="","",'Özet'!$C$6),IF(F77="Tehlikeli",IF('Özet'!$C$7="","",'Özet'!$C$7),IF(F77="Az Tehlikeli",IF('Özet'!$C$8="","",'Özet'!$C$8),"")))))</f>
      </c>
      <c r="N77" s="12">
        <f>IF(OR(I77="",M77=""),"",EDATE(I77,M77))</f>
      </c>
      <c r="O77" s="11">
        <f>IF(N77="","",N77-TODAY())</f>
      </c>
      <c r="P77" s="13">
        <f>IF(C77="","",IF(AND(H77="Yok",OR(F77="Tehlikeli",F77="Çok Tehlikeli")),"Giriş raporu eksik",IF(I77="","Muayene kaydı yok",IF(M77="","Periyot girin",IF(O77&lt;0,"Gecikti",IF(O77&lt;='Özet'!$C$9,"Yaklaşıyor","Güncel"))))))</f>
      </c>
      <c r="Q77" s="14"/>
      <c r="R77" s="19"/>
      <c r="S77" s="19"/>
    </row>
    <row r="78" spans="1:19" x14ac:dyDescent="0.25">
      <c r="A78" s="6">
        <v>73</v>
      </c>
      <c r="B78" s="16"/>
      <c r="C78" s="16"/>
      <c r="D78" s="16"/>
      <c r="E78" s="16"/>
      <c r="F78" s="17"/>
      <c r="G78" s="14"/>
      <c r="H78" s="17"/>
      <c r="I78" s="14"/>
      <c r="J78" s="17"/>
      <c r="K78" s="17"/>
      <c r="L78" s="18"/>
      <c r="M78" s="11">
        <f>IF(C78="","",IF(L78&lt;&gt;"",L78,IF(F78="Çok Tehlikeli",IF('Özet'!$C$6="","",'Özet'!$C$6),IF(F78="Tehlikeli",IF('Özet'!$C$7="","",'Özet'!$C$7),IF(F78="Az Tehlikeli",IF('Özet'!$C$8="","",'Özet'!$C$8),"")))))</f>
      </c>
      <c r="N78" s="12">
        <f>IF(OR(I78="",M78=""),"",EDATE(I78,M78))</f>
      </c>
      <c r="O78" s="11">
        <f>IF(N78="","",N78-TODAY())</f>
      </c>
      <c r="P78" s="13">
        <f>IF(C78="","",IF(AND(H78="Yok",OR(F78="Tehlikeli",F78="Çok Tehlikeli")),"Giriş raporu eksik",IF(I78="","Muayene kaydı yok",IF(M78="","Periyot girin",IF(O78&lt;0,"Gecikti",IF(O78&lt;='Özet'!$C$9,"Yaklaşıyor","Güncel"))))))</f>
      </c>
      <c r="Q78" s="14"/>
      <c r="R78" s="19"/>
      <c r="S78" s="19"/>
    </row>
    <row r="79" spans="1:19" x14ac:dyDescent="0.25">
      <c r="A79" s="6">
        <v>74</v>
      </c>
      <c r="B79" s="16"/>
      <c r="C79" s="16"/>
      <c r="D79" s="16"/>
      <c r="E79" s="16"/>
      <c r="F79" s="17"/>
      <c r="G79" s="14"/>
      <c r="H79" s="17"/>
      <c r="I79" s="14"/>
      <c r="J79" s="17"/>
      <c r="K79" s="17"/>
      <c r="L79" s="18"/>
      <c r="M79" s="11">
        <f>IF(C79="","",IF(L79&lt;&gt;"",L79,IF(F79="Çok Tehlikeli",IF('Özet'!$C$6="","",'Özet'!$C$6),IF(F79="Tehlikeli",IF('Özet'!$C$7="","",'Özet'!$C$7),IF(F79="Az Tehlikeli",IF('Özet'!$C$8="","",'Özet'!$C$8),"")))))</f>
      </c>
      <c r="N79" s="12">
        <f>IF(OR(I79="",M79=""),"",EDATE(I79,M79))</f>
      </c>
      <c r="O79" s="11">
        <f>IF(N79="","",N79-TODAY())</f>
      </c>
      <c r="P79" s="13">
        <f>IF(C79="","",IF(AND(H79="Yok",OR(F79="Tehlikeli",F79="Çok Tehlikeli")),"Giriş raporu eksik",IF(I79="","Muayene kaydı yok",IF(M79="","Periyot girin",IF(O79&lt;0,"Gecikti",IF(O79&lt;='Özet'!$C$9,"Yaklaşıyor","Güncel"))))))</f>
      </c>
      <c r="Q79" s="14"/>
      <c r="R79" s="19"/>
      <c r="S79" s="19"/>
    </row>
    <row r="80" spans="1:19" x14ac:dyDescent="0.25">
      <c r="A80" s="6">
        <v>75</v>
      </c>
      <c r="B80" s="16"/>
      <c r="C80" s="16"/>
      <c r="D80" s="16"/>
      <c r="E80" s="16"/>
      <c r="F80" s="17"/>
      <c r="G80" s="14"/>
      <c r="H80" s="17"/>
      <c r="I80" s="14"/>
      <c r="J80" s="17"/>
      <c r="K80" s="17"/>
      <c r="L80" s="18"/>
      <c r="M80" s="11">
        <f>IF(C80="","",IF(L80&lt;&gt;"",L80,IF(F80="Çok Tehlikeli",IF('Özet'!$C$6="","",'Özet'!$C$6),IF(F80="Tehlikeli",IF('Özet'!$C$7="","",'Özet'!$C$7),IF(F80="Az Tehlikeli",IF('Özet'!$C$8="","",'Özet'!$C$8),"")))))</f>
      </c>
      <c r="N80" s="12">
        <f>IF(OR(I80="",M80=""),"",EDATE(I80,M80))</f>
      </c>
      <c r="O80" s="11">
        <f>IF(N80="","",N80-TODAY())</f>
      </c>
      <c r="P80" s="13">
        <f>IF(C80="","",IF(AND(H80="Yok",OR(F80="Tehlikeli",F80="Çok Tehlikeli")),"Giriş raporu eksik",IF(I80="","Muayene kaydı yok",IF(M80="","Periyot girin",IF(O80&lt;0,"Gecikti",IF(O80&lt;='Özet'!$C$9,"Yaklaşıyor","Güncel"))))))</f>
      </c>
      <c r="Q80" s="14"/>
      <c r="R80" s="19"/>
      <c r="S80" s="19"/>
    </row>
    <row r="81" spans="1:19" x14ac:dyDescent="0.25">
      <c r="A81" s="6">
        <v>76</v>
      </c>
      <c r="B81" s="16"/>
      <c r="C81" s="16"/>
      <c r="D81" s="16"/>
      <c r="E81" s="16"/>
      <c r="F81" s="17"/>
      <c r="G81" s="14"/>
      <c r="H81" s="17"/>
      <c r="I81" s="14"/>
      <c r="J81" s="17"/>
      <c r="K81" s="17"/>
      <c r="L81" s="18"/>
      <c r="M81" s="11">
        <f>IF(C81="","",IF(L81&lt;&gt;"",L81,IF(F81="Çok Tehlikeli",IF('Özet'!$C$6="","",'Özet'!$C$6),IF(F81="Tehlikeli",IF('Özet'!$C$7="","",'Özet'!$C$7),IF(F81="Az Tehlikeli",IF('Özet'!$C$8="","",'Özet'!$C$8),"")))))</f>
      </c>
      <c r="N81" s="12">
        <f>IF(OR(I81="",M81=""),"",EDATE(I81,M81))</f>
      </c>
      <c r="O81" s="11">
        <f>IF(N81="","",N81-TODAY())</f>
      </c>
      <c r="P81" s="13">
        <f>IF(C81="","",IF(AND(H81="Yok",OR(F81="Tehlikeli",F81="Çok Tehlikeli")),"Giriş raporu eksik",IF(I81="","Muayene kaydı yok",IF(M81="","Periyot girin",IF(O81&lt;0,"Gecikti",IF(O81&lt;='Özet'!$C$9,"Yaklaşıyor","Güncel"))))))</f>
      </c>
      <c r="Q81" s="14"/>
      <c r="R81" s="19"/>
      <c r="S81" s="19"/>
    </row>
    <row r="82" spans="1:19" x14ac:dyDescent="0.25">
      <c r="A82" s="6">
        <v>77</v>
      </c>
      <c r="B82" s="16"/>
      <c r="C82" s="16"/>
      <c r="D82" s="16"/>
      <c r="E82" s="16"/>
      <c r="F82" s="17"/>
      <c r="G82" s="14"/>
      <c r="H82" s="17"/>
      <c r="I82" s="14"/>
      <c r="J82" s="17"/>
      <c r="K82" s="17"/>
      <c r="L82" s="18"/>
      <c r="M82" s="11">
        <f>IF(C82="","",IF(L82&lt;&gt;"",L82,IF(F82="Çok Tehlikeli",IF('Özet'!$C$6="","",'Özet'!$C$6),IF(F82="Tehlikeli",IF('Özet'!$C$7="","",'Özet'!$C$7),IF(F82="Az Tehlikeli",IF('Özet'!$C$8="","",'Özet'!$C$8),"")))))</f>
      </c>
      <c r="N82" s="12">
        <f>IF(OR(I82="",M82=""),"",EDATE(I82,M82))</f>
      </c>
      <c r="O82" s="11">
        <f>IF(N82="","",N82-TODAY())</f>
      </c>
      <c r="P82" s="13">
        <f>IF(C82="","",IF(AND(H82="Yok",OR(F82="Tehlikeli",F82="Çok Tehlikeli")),"Giriş raporu eksik",IF(I82="","Muayene kaydı yok",IF(M82="","Periyot girin",IF(O82&lt;0,"Gecikti",IF(O82&lt;='Özet'!$C$9,"Yaklaşıyor","Güncel"))))))</f>
      </c>
      <c r="Q82" s="14"/>
      <c r="R82" s="19"/>
      <c r="S82" s="19"/>
    </row>
    <row r="83" spans="1:19" x14ac:dyDescent="0.25">
      <c r="A83" s="6">
        <v>78</v>
      </c>
      <c r="B83" s="16"/>
      <c r="C83" s="16"/>
      <c r="D83" s="16"/>
      <c r="E83" s="16"/>
      <c r="F83" s="17"/>
      <c r="G83" s="14"/>
      <c r="H83" s="17"/>
      <c r="I83" s="14"/>
      <c r="J83" s="17"/>
      <c r="K83" s="17"/>
      <c r="L83" s="18"/>
      <c r="M83" s="11">
        <f>IF(C83="","",IF(L83&lt;&gt;"",L83,IF(F83="Çok Tehlikeli",IF('Özet'!$C$6="","",'Özet'!$C$6),IF(F83="Tehlikeli",IF('Özet'!$C$7="","",'Özet'!$C$7),IF(F83="Az Tehlikeli",IF('Özet'!$C$8="","",'Özet'!$C$8),"")))))</f>
      </c>
      <c r="N83" s="12">
        <f>IF(OR(I83="",M83=""),"",EDATE(I83,M83))</f>
      </c>
      <c r="O83" s="11">
        <f>IF(N83="","",N83-TODAY())</f>
      </c>
      <c r="P83" s="13">
        <f>IF(C83="","",IF(AND(H83="Yok",OR(F83="Tehlikeli",F83="Çok Tehlikeli")),"Giriş raporu eksik",IF(I83="","Muayene kaydı yok",IF(M83="","Periyot girin",IF(O83&lt;0,"Gecikti",IF(O83&lt;='Özet'!$C$9,"Yaklaşıyor","Güncel"))))))</f>
      </c>
      <c r="Q83" s="14"/>
      <c r="R83" s="19"/>
      <c r="S83" s="19"/>
    </row>
    <row r="84" spans="1:19" x14ac:dyDescent="0.25">
      <c r="A84" s="6">
        <v>79</v>
      </c>
      <c r="B84" s="16"/>
      <c r="C84" s="16"/>
      <c r="D84" s="16"/>
      <c r="E84" s="16"/>
      <c r="F84" s="17"/>
      <c r="G84" s="14"/>
      <c r="H84" s="17"/>
      <c r="I84" s="14"/>
      <c r="J84" s="17"/>
      <c r="K84" s="17"/>
      <c r="L84" s="18"/>
      <c r="M84" s="11">
        <f>IF(C84="","",IF(L84&lt;&gt;"",L84,IF(F84="Çok Tehlikeli",IF('Özet'!$C$6="","",'Özet'!$C$6),IF(F84="Tehlikeli",IF('Özet'!$C$7="","",'Özet'!$C$7),IF(F84="Az Tehlikeli",IF('Özet'!$C$8="","",'Özet'!$C$8),"")))))</f>
      </c>
      <c r="N84" s="12">
        <f>IF(OR(I84="",M84=""),"",EDATE(I84,M84))</f>
      </c>
      <c r="O84" s="11">
        <f>IF(N84="","",N84-TODAY())</f>
      </c>
      <c r="P84" s="13">
        <f>IF(C84="","",IF(AND(H84="Yok",OR(F84="Tehlikeli",F84="Çok Tehlikeli")),"Giriş raporu eksik",IF(I84="","Muayene kaydı yok",IF(M84="","Periyot girin",IF(O84&lt;0,"Gecikti",IF(O84&lt;='Özet'!$C$9,"Yaklaşıyor","Güncel"))))))</f>
      </c>
      <c r="Q84" s="14"/>
      <c r="R84" s="19"/>
      <c r="S84" s="19"/>
    </row>
    <row r="85" spans="1:19" x14ac:dyDescent="0.25">
      <c r="A85" s="6">
        <v>80</v>
      </c>
      <c r="B85" s="16"/>
      <c r="C85" s="16"/>
      <c r="D85" s="16"/>
      <c r="E85" s="16"/>
      <c r="F85" s="17"/>
      <c r="G85" s="14"/>
      <c r="H85" s="17"/>
      <c r="I85" s="14"/>
      <c r="J85" s="17"/>
      <c r="K85" s="17"/>
      <c r="L85" s="18"/>
      <c r="M85" s="11">
        <f>IF(C85="","",IF(L85&lt;&gt;"",L85,IF(F85="Çok Tehlikeli",IF('Özet'!$C$6="","",'Özet'!$C$6),IF(F85="Tehlikeli",IF('Özet'!$C$7="","",'Özet'!$C$7),IF(F85="Az Tehlikeli",IF('Özet'!$C$8="","",'Özet'!$C$8),"")))))</f>
      </c>
      <c r="N85" s="12">
        <f>IF(OR(I85="",M85=""),"",EDATE(I85,M85))</f>
      </c>
      <c r="O85" s="11">
        <f>IF(N85="","",N85-TODAY())</f>
      </c>
      <c r="P85" s="13">
        <f>IF(C85="","",IF(AND(H85="Yok",OR(F85="Tehlikeli",F85="Çok Tehlikeli")),"Giriş raporu eksik",IF(I85="","Muayene kaydı yok",IF(M85="","Periyot girin",IF(O85&lt;0,"Gecikti",IF(O85&lt;='Özet'!$C$9,"Yaklaşıyor","Güncel"))))))</f>
      </c>
      <c r="Q85" s="14"/>
      <c r="R85" s="19"/>
      <c r="S85" s="19"/>
    </row>
    <row r="86" spans="1:19" x14ac:dyDescent="0.25">
      <c r="A86" s="6">
        <v>81</v>
      </c>
      <c r="B86" s="16"/>
      <c r="C86" s="16"/>
      <c r="D86" s="16"/>
      <c r="E86" s="16"/>
      <c r="F86" s="17"/>
      <c r="G86" s="14"/>
      <c r="H86" s="17"/>
      <c r="I86" s="14"/>
      <c r="J86" s="17"/>
      <c r="K86" s="17"/>
      <c r="L86" s="18"/>
      <c r="M86" s="11">
        <f>IF(C86="","",IF(L86&lt;&gt;"",L86,IF(F86="Çok Tehlikeli",IF('Özet'!$C$6="","",'Özet'!$C$6),IF(F86="Tehlikeli",IF('Özet'!$C$7="","",'Özet'!$C$7),IF(F86="Az Tehlikeli",IF('Özet'!$C$8="","",'Özet'!$C$8),"")))))</f>
      </c>
      <c r="N86" s="12">
        <f>IF(OR(I86="",M86=""),"",EDATE(I86,M86))</f>
      </c>
      <c r="O86" s="11">
        <f>IF(N86="","",N86-TODAY())</f>
      </c>
      <c r="P86" s="13">
        <f>IF(C86="","",IF(AND(H86="Yok",OR(F86="Tehlikeli",F86="Çok Tehlikeli")),"Giriş raporu eksik",IF(I86="","Muayene kaydı yok",IF(M86="","Periyot girin",IF(O86&lt;0,"Gecikti",IF(O86&lt;='Özet'!$C$9,"Yaklaşıyor","Güncel"))))))</f>
      </c>
      <c r="Q86" s="14"/>
      <c r="R86" s="19"/>
      <c r="S86" s="19"/>
    </row>
    <row r="87" spans="1:19" x14ac:dyDescent="0.25">
      <c r="A87" s="6">
        <v>82</v>
      </c>
      <c r="B87" s="16"/>
      <c r="C87" s="16"/>
      <c r="D87" s="16"/>
      <c r="E87" s="16"/>
      <c r="F87" s="17"/>
      <c r="G87" s="14"/>
      <c r="H87" s="17"/>
      <c r="I87" s="14"/>
      <c r="J87" s="17"/>
      <c r="K87" s="17"/>
      <c r="L87" s="18"/>
      <c r="M87" s="11">
        <f>IF(C87="","",IF(L87&lt;&gt;"",L87,IF(F87="Çok Tehlikeli",IF('Özet'!$C$6="","",'Özet'!$C$6),IF(F87="Tehlikeli",IF('Özet'!$C$7="","",'Özet'!$C$7),IF(F87="Az Tehlikeli",IF('Özet'!$C$8="","",'Özet'!$C$8),"")))))</f>
      </c>
      <c r="N87" s="12">
        <f>IF(OR(I87="",M87=""),"",EDATE(I87,M87))</f>
      </c>
      <c r="O87" s="11">
        <f>IF(N87="","",N87-TODAY())</f>
      </c>
      <c r="P87" s="13">
        <f>IF(C87="","",IF(AND(H87="Yok",OR(F87="Tehlikeli",F87="Çok Tehlikeli")),"Giriş raporu eksik",IF(I87="","Muayene kaydı yok",IF(M87="","Periyot girin",IF(O87&lt;0,"Gecikti",IF(O87&lt;='Özet'!$C$9,"Yaklaşıyor","Güncel"))))))</f>
      </c>
      <c r="Q87" s="14"/>
      <c r="R87" s="19"/>
      <c r="S87" s="19"/>
    </row>
    <row r="88" spans="1:19" x14ac:dyDescent="0.25">
      <c r="A88" s="6">
        <v>83</v>
      </c>
      <c r="B88" s="16"/>
      <c r="C88" s="16"/>
      <c r="D88" s="16"/>
      <c r="E88" s="16"/>
      <c r="F88" s="17"/>
      <c r="G88" s="14"/>
      <c r="H88" s="17"/>
      <c r="I88" s="14"/>
      <c r="J88" s="17"/>
      <c r="K88" s="17"/>
      <c r="L88" s="18"/>
      <c r="M88" s="11">
        <f>IF(C88="","",IF(L88&lt;&gt;"",L88,IF(F88="Çok Tehlikeli",IF('Özet'!$C$6="","",'Özet'!$C$6),IF(F88="Tehlikeli",IF('Özet'!$C$7="","",'Özet'!$C$7),IF(F88="Az Tehlikeli",IF('Özet'!$C$8="","",'Özet'!$C$8),"")))))</f>
      </c>
      <c r="N88" s="12">
        <f>IF(OR(I88="",M88=""),"",EDATE(I88,M88))</f>
      </c>
      <c r="O88" s="11">
        <f>IF(N88="","",N88-TODAY())</f>
      </c>
      <c r="P88" s="13">
        <f>IF(C88="","",IF(AND(H88="Yok",OR(F88="Tehlikeli",F88="Çok Tehlikeli")),"Giriş raporu eksik",IF(I88="","Muayene kaydı yok",IF(M88="","Periyot girin",IF(O88&lt;0,"Gecikti",IF(O88&lt;='Özet'!$C$9,"Yaklaşıyor","Güncel"))))))</f>
      </c>
      <c r="Q88" s="14"/>
      <c r="R88" s="19"/>
      <c r="S88" s="19"/>
    </row>
    <row r="89" spans="1:19" x14ac:dyDescent="0.25">
      <c r="A89" s="6">
        <v>84</v>
      </c>
      <c r="B89" s="16"/>
      <c r="C89" s="16"/>
      <c r="D89" s="16"/>
      <c r="E89" s="16"/>
      <c r="F89" s="17"/>
      <c r="G89" s="14"/>
      <c r="H89" s="17"/>
      <c r="I89" s="14"/>
      <c r="J89" s="17"/>
      <c r="K89" s="17"/>
      <c r="L89" s="18"/>
      <c r="M89" s="11">
        <f>IF(C89="","",IF(L89&lt;&gt;"",L89,IF(F89="Çok Tehlikeli",IF('Özet'!$C$6="","",'Özet'!$C$6),IF(F89="Tehlikeli",IF('Özet'!$C$7="","",'Özet'!$C$7),IF(F89="Az Tehlikeli",IF('Özet'!$C$8="","",'Özet'!$C$8),"")))))</f>
      </c>
      <c r="N89" s="12">
        <f>IF(OR(I89="",M89=""),"",EDATE(I89,M89))</f>
      </c>
      <c r="O89" s="11">
        <f>IF(N89="","",N89-TODAY())</f>
      </c>
      <c r="P89" s="13">
        <f>IF(C89="","",IF(AND(H89="Yok",OR(F89="Tehlikeli",F89="Çok Tehlikeli")),"Giriş raporu eksik",IF(I89="","Muayene kaydı yok",IF(M89="","Periyot girin",IF(O89&lt;0,"Gecikti",IF(O89&lt;='Özet'!$C$9,"Yaklaşıyor","Güncel"))))))</f>
      </c>
      <c r="Q89" s="14"/>
      <c r="R89" s="19"/>
      <c r="S89" s="19"/>
    </row>
    <row r="90" spans="1:19" x14ac:dyDescent="0.25">
      <c r="A90" s="6">
        <v>85</v>
      </c>
      <c r="B90" s="16"/>
      <c r="C90" s="16"/>
      <c r="D90" s="16"/>
      <c r="E90" s="16"/>
      <c r="F90" s="17"/>
      <c r="G90" s="14"/>
      <c r="H90" s="17"/>
      <c r="I90" s="14"/>
      <c r="J90" s="17"/>
      <c r="K90" s="17"/>
      <c r="L90" s="18"/>
      <c r="M90" s="11">
        <f>IF(C90="","",IF(L90&lt;&gt;"",L90,IF(F90="Çok Tehlikeli",IF('Özet'!$C$6="","",'Özet'!$C$6),IF(F90="Tehlikeli",IF('Özet'!$C$7="","",'Özet'!$C$7),IF(F90="Az Tehlikeli",IF('Özet'!$C$8="","",'Özet'!$C$8),"")))))</f>
      </c>
      <c r="N90" s="12">
        <f>IF(OR(I90="",M90=""),"",EDATE(I90,M90))</f>
      </c>
      <c r="O90" s="11">
        <f>IF(N90="","",N90-TODAY())</f>
      </c>
      <c r="P90" s="13">
        <f>IF(C90="","",IF(AND(H90="Yok",OR(F90="Tehlikeli",F90="Çok Tehlikeli")),"Giriş raporu eksik",IF(I90="","Muayene kaydı yok",IF(M90="","Periyot girin",IF(O90&lt;0,"Gecikti",IF(O90&lt;='Özet'!$C$9,"Yaklaşıyor","Güncel"))))))</f>
      </c>
      <c r="Q90" s="14"/>
      <c r="R90" s="19"/>
      <c r="S90" s="19"/>
    </row>
    <row r="91" spans="1:19" x14ac:dyDescent="0.25">
      <c r="A91" s="6">
        <v>86</v>
      </c>
      <c r="B91" s="16"/>
      <c r="C91" s="16"/>
      <c r="D91" s="16"/>
      <c r="E91" s="16"/>
      <c r="F91" s="17"/>
      <c r="G91" s="14"/>
      <c r="H91" s="17"/>
      <c r="I91" s="14"/>
      <c r="J91" s="17"/>
      <c r="K91" s="17"/>
      <c r="L91" s="18"/>
      <c r="M91" s="11">
        <f>IF(C91="","",IF(L91&lt;&gt;"",L91,IF(F91="Çok Tehlikeli",IF('Özet'!$C$6="","",'Özet'!$C$6),IF(F91="Tehlikeli",IF('Özet'!$C$7="","",'Özet'!$C$7),IF(F91="Az Tehlikeli",IF('Özet'!$C$8="","",'Özet'!$C$8),"")))))</f>
      </c>
      <c r="N91" s="12">
        <f>IF(OR(I91="",M91=""),"",EDATE(I91,M91))</f>
      </c>
      <c r="O91" s="11">
        <f>IF(N91="","",N91-TODAY())</f>
      </c>
      <c r="P91" s="13">
        <f>IF(C91="","",IF(AND(H91="Yok",OR(F91="Tehlikeli",F91="Çok Tehlikeli")),"Giriş raporu eksik",IF(I91="","Muayene kaydı yok",IF(M91="","Periyot girin",IF(O91&lt;0,"Gecikti",IF(O91&lt;='Özet'!$C$9,"Yaklaşıyor","Güncel"))))))</f>
      </c>
      <c r="Q91" s="14"/>
      <c r="R91" s="19"/>
      <c r="S91" s="19"/>
    </row>
    <row r="92" spans="1:19" x14ac:dyDescent="0.25">
      <c r="A92" s="6">
        <v>87</v>
      </c>
      <c r="B92" s="16"/>
      <c r="C92" s="16"/>
      <c r="D92" s="16"/>
      <c r="E92" s="16"/>
      <c r="F92" s="17"/>
      <c r="G92" s="14"/>
      <c r="H92" s="17"/>
      <c r="I92" s="14"/>
      <c r="J92" s="17"/>
      <c r="K92" s="17"/>
      <c r="L92" s="18"/>
      <c r="M92" s="11">
        <f>IF(C92="","",IF(L92&lt;&gt;"",L92,IF(F92="Çok Tehlikeli",IF('Özet'!$C$6="","",'Özet'!$C$6),IF(F92="Tehlikeli",IF('Özet'!$C$7="","",'Özet'!$C$7),IF(F92="Az Tehlikeli",IF('Özet'!$C$8="","",'Özet'!$C$8),"")))))</f>
      </c>
      <c r="N92" s="12">
        <f>IF(OR(I92="",M92=""),"",EDATE(I92,M92))</f>
      </c>
      <c r="O92" s="11">
        <f>IF(N92="","",N92-TODAY())</f>
      </c>
      <c r="P92" s="13">
        <f>IF(C92="","",IF(AND(H92="Yok",OR(F92="Tehlikeli",F92="Çok Tehlikeli")),"Giriş raporu eksik",IF(I92="","Muayene kaydı yok",IF(M92="","Periyot girin",IF(O92&lt;0,"Gecikti",IF(O92&lt;='Özet'!$C$9,"Yaklaşıyor","Güncel"))))))</f>
      </c>
      <c r="Q92" s="14"/>
      <c r="R92" s="19"/>
      <c r="S92" s="19"/>
    </row>
    <row r="93" spans="1:19" x14ac:dyDescent="0.25">
      <c r="A93" s="6">
        <v>88</v>
      </c>
      <c r="B93" s="16"/>
      <c r="C93" s="16"/>
      <c r="D93" s="16"/>
      <c r="E93" s="16"/>
      <c r="F93" s="17"/>
      <c r="G93" s="14"/>
      <c r="H93" s="17"/>
      <c r="I93" s="14"/>
      <c r="J93" s="17"/>
      <c r="K93" s="17"/>
      <c r="L93" s="18"/>
      <c r="M93" s="11">
        <f>IF(C93="","",IF(L93&lt;&gt;"",L93,IF(F93="Çok Tehlikeli",IF('Özet'!$C$6="","",'Özet'!$C$6),IF(F93="Tehlikeli",IF('Özet'!$C$7="","",'Özet'!$C$7),IF(F93="Az Tehlikeli",IF('Özet'!$C$8="","",'Özet'!$C$8),"")))))</f>
      </c>
      <c r="N93" s="12">
        <f>IF(OR(I93="",M93=""),"",EDATE(I93,M93))</f>
      </c>
      <c r="O93" s="11">
        <f>IF(N93="","",N93-TODAY())</f>
      </c>
      <c r="P93" s="13">
        <f>IF(C93="","",IF(AND(H93="Yok",OR(F93="Tehlikeli",F93="Çok Tehlikeli")),"Giriş raporu eksik",IF(I93="","Muayene kaydı yok",IF(M93="","Periyot girin",IF(O93&lt;0,"Gecikti",IF(O93&lt;='Özet'!$C$9,"Yaklaşıyor","Güncel"))))))</f>
      </c>
      <c r="Q93" s="14"/>
      <c r="R93" s="19"/>
      <c r="S93" s="19"/>
    </row>
    <row r="94" spans="1:19" x14ac:dyDescent="0.25">
      <c r="A94" s="6">
        <v>89</v>
      </c>
      <c r="B94" s="16"/>
      <c r="C94" s="16"/>
      <c r="D94" s="16"/>
      <c r="E94" s="16"/>
      <c r="F94" s="17"/>
      <c r="G94" s="14"/>
      <c r="H94" s="17"/>
      <c r="I94" s="14"/>
      <c r="J94" s="17"/>
      <c r="K94" s="17"/>
      <c r="L94" s="18"/>
      <c r="M94" s="11">
        <f>IF(C94="","",IF(L94&lt;&gt;"",L94,IF(F94="Çok Tehlikeli",IF('Özet'!$C$6="","",'Özet'!$C$6),IF(F94="Tehlikeli",IF('Özet'!$C$7="","",'Özet'!$C$7),IF(F94="Az Tehlikeli",IF('Özet'!$C$8="","",'Özet'!$C$8),"")))))</f>
      </c>
      <c r="N94" s="12">
        <f>IF(OR(I94="",M94=""),"",EDATE(I94,M94))</f>
      </c>
      <c r="O94" s="11">
        <f>IF(N94="","",N94-TODAY())</f>
      </c>
      <c r="P94" s="13">
        <f>IF(C94="","",IF(AND(H94="Yok",OR(F94="Tehlikeli",F94="Çok Tehlikeli")),"Giriş raporu eksik",IF(I94="","Muayene kaydı yok",IF(M94="","Periyot girin",IF(O94&lt;0,"Gecikti",IF(O94&lt;='Özet'!$C$9,"Yaklaşıyor","Güncel"))))))</f>
      </c>
      <c r="Q94" s="14"/>
      <c r="R94" s="19"/>
      <c r="S94" s="19"/>
    </row>
    <row r="95" spans="1:19" x14ac:dyDescent="0.25">
      <c r="A95" s="6">
        <v>90</v>
      </c>
      <c r="B95" s="16"/>
      <c r="C95" s="16"/>
      <c r="D95" s="16"/>
      <c r="E95" s="16"/>
      <c r="F95" s="17"/>
      <c r="G95" s="14"/>
      <c r="H95" s="17"/>
      <c r="I95" s="14"/>
      <c r="J95" s="17"/>
      <c r="K95" s="17"/>
      <c r="L95" s="18"/>
      <c r="M95" s="11">
        <f>IF(C95="","",IF(L95&lt;&gt;"",L95,IF(F95="Çok Tehlikeli",IF('Özet'!$C$6="","",'Özet'!$C$6),IF(F95="Tehlikeli",IF('Özet'!$C$7="","",'Özet'!$C$7),IF(F95="Az Tehlikeli",IF('Özet'!$C$8="","",'Özet'!$C$8),"")))))</f>
      </c>
      <c r="N95" s="12">
        <f>IF(OR(I95="",M95=""),"",EDATE(I95,M95))</f>
      </c>
      <c r="O95" s="11">
        <f>IF(N95="","",N95-TODAY())</f>
      </c>
      <c r="P95" s="13">
        <f>IF(C95="","",IF(AND(H95="Yok",OR(F95="Tehlikeli",F95="Çok Tehlikeli")),"Giriş raporu eksik",IF(I95="","Muayene kaydı yok",IF(M95="","Periyot girin",IF(O95&lt;0,"Gecikti",IF(O95&lt;='Özet'!$C$9,"Yaklaşıyor","Güncel"))))))</f>
      </c>
      <c r="Q95" s="14"/>
      <c r="R95" s="19"/>
      <c r="S95" s="19"/>
    </row>
    <row r="96" spans="1:19" x14ac:dyDescent="0.25">
      <c r="A96" s="6">
        <v>91</v>
      </c>
      <c r="B96" s="16"/>
      <c r="C96" s="16"/>
      <c r="D96" s="16"/>
      <c r="E96" s="16"/>
      <c r="F96" s="17"/>
      <c r="G96" s="14"/>
      <c r="H96" s="17"/>
      <c r="I96" s="14"/>
      <c r="J96" s="17"/>
      <c r="K96" s="17"/>
      <c r="L96" s="18"/>
      <c r="M96" s="11">
        <f>IF(C96="","",IF(L96&lt;&gt;"",L96,IF(F96="Çok Tehlikeli",IF('Özet'!$C$6="","",'Özet'!$C$6),IF(F96="Tehlikeli",IF('Özet'!$C$7="","",'Özet'!$C$7),IF(F96="Az Tehlikeli",IF('Özet'!$C$8="","",'Özet'!$C$8),"")))))</f>
      </c>
      <c r="N96" s="12">
        <f>IF(OR(I96="",M96=""),"",EDATE(I96,M96))</f>
      </c>
      <c r="O96" s="11">
        <f>IF(N96="","",N96-TODAY())</f>
      </c>
      <c r="P96" s="13">
        <f>IF(C96="","",IF(AND(H96="Yok",OR(F96="Tehlikeli",F96="Çok Tehlikeli")),"Giriş raporu eksik",IF(I96="","Muayene kaydı yok",IF(M96="","Periyot girin",IF(O96&lt;0,"Gecikti",IF(O96&lt;='Özet'!$C$9,"Yaklaşıyor","Güncel"))))))</f>
      </c>
      <c r="Q96" s="14"/>
      <c r="R96" s="19"/>
      <c r="S96" s="19"/>
    </row>
    <row r="97" spans="1:19" x14ac:dyDescent="0.25">
      <c r="A97" s="6">
        <v>92</v>
      </c>
      <c r="B97" s="16"/>
      <c r="C97" s="16"/>
      <c r="D97" s="16"/>
      <c r="E97" s="16"/>
      <c r="F97" s="17"/>
      <c r="G97" s="14"/>
      <c r="H97" s="17"/>
      <c r="I97" s="14"/>
      <c r="J97" s="17"/>
      <c r="K97" s="17"/>
      <c r="L97" s="18"/>
      <c r="M97" s="11">
        <f>IF(C97="","",IF(L97&lt;&gt;"",L97,IF(F97="Çok Tehlikeli",IF('Özet'!$C$6="","",'Özet'!$C$6),IF(F97="Tehlikeli",IF('Özet'!$C$7="","",'Özet'!$C$7),IF(F97="Az Tehlikeli",IF('Özet'!$C$8="","",'Özet'!$C$8),"")))))</f>
      </c>
      <c r="N97" s="12">
        <f>IF(OR(I97="",M97=""),"",EDATE(I97,M97))</f>
      </c>
      <c r="O97" s="11">
        <f>IF(N97="","",N97-TODAY())</f>
      </c>
      <c r="P97" s="13">
        <f>IF(C97="","",IF(AND(H97="Yok",OR(F97="Tehlikeli",F97="Çok Tehlikeli")),"Giriş raporu eksik",IF(I97="","Muayene kaydı yok",IF(M97="","Periyot girin",IF(O97&lt;0,"Gecikti",IF(O97&lt;='Özet'!$C$9,"Yaklaşıyor","Güncel"))))))</f>
      </c>
      <c r="Q97" s="14"/>
      <c r="R97" s="19"/>
      <c r="S97" s="19"/>
    </row>
    <row r="98" spans="1:19" x14ac:dyDescent="0.25">
      <c r="A98" s="6">
        <v>93</v>
      </c>
      <c r="B98" s="16"/>
      <c r="C98" s="16"/>
      <c r="D98" s="16"/>
      <c r="E98" s="16"/>
      <c r="F98" s="17"/>
      <c r="G98" s="14"/>
      <c r="H98" s="17"/>
      <c r="I98" s="14"/>
      <c r="J98" s="17"/>
      <c r="K98" s="17"/>
      <c r="L98" s="18"/>
      <c r="M98" s="11">
        <f>IF(C98="","",IF(L98&lt;&gt;"",L98,IF(F98="Çok Tehlikeli",IF('Özet'!$C$6="","",'Özet'!$C$6),IF(F98="Tehlikeli",IF('Özet'!$C$7="","",'Özet'!$C$7),IF(F98="Az Tehlikeli",IF('Özet'!$C$8="","",'Özet'!$C$8),"")))))</f>
      </c>
      <c r="N98" s="12">
        <f>IF(OR(I98="",M98=""),"",EDATE(I98,M98))</f>
      </c>
      <c r="O98" s="11">
        <f>IF(N98="","",N98-TODAY())</f>
      </c>
      <c r="P98" s="13">
        <f>IF(C98="","",IF(AND(H98="Yok",OR(F98="Tehlikeli",F98="Çok Tehlikeli")),"Giriş raporu eksik",IF(I98="","Muayene kaydı yok",IF(M98="","Periyot girin",IF(O98&lt;0,"Gecikti",IF(O98&lt;='Özet'!$C$9,"Yaklaşıyor","Güncel"))))))</f>
      </c>
      <c r="Q98" s="14"/>
      <c r="R98" s="19"/>
      <c r="S98" s="19"/>
    </row>
    <row r="99" spans="1:19" x14ac:dyDescent="0.25">
      <c r="A99" s="6">
        <v>94</v>
      </c>
      <c r="B99" s="16"/>
      <c r="C99" s="16"/>
      <c r="D99" s="16"/>
      <c r="E99" s="16"/>
      <c r="F99" s="17"/>
      <c r="G99" s="14"/>
      <c r="H99" s="17"/>
      <c r="I99" s="14"/>
      <c r="J99" s="17"/>
      <c r="K99" s="17"/>
      <c r="L99" s="18"/>
      <c r="M99" s="11">
        <f>IF(C99="","",IF(L99&lt;&gt;"",L99,IF(F99="Çok Tehlikeli",IF('Özet'!$C$6="","",'Özet'!$C$6),IF(F99="Tehlikeli",IF('Özet'!$C$7="","",'Özet'!$C$7),IF(F99="Az Tehlikeli",IF('Özet'!$C$8="","",'Özet'!$C$8),"")))))</f>
      </c>
      <c r="N99" s="12">
        <f>IF(OR(I99="",M99=""),"",EDATE(I99,M99))</f>
      </c>
      <c r="O99" s="11">
        <f>IF(N99="","",N99-TODAY())</f>
      </c>
      <c r="P99" s="13">
        <f>IF(C99="","",IF(AND(H99="Yok",OR(F99="Tehlikeli",F99="Çok Tehlikeli")),"Giriş raporu eksik",IF(I99="","Muayene kaydı yok",IF(M99="","Periyot girin",IF(O99&lt;0,"Gecikti",IF(O99&lt;='Özet'!$C$9,"Yaklaşıyor","Güncel"))))))</f>
      </c>
      <c r="Q99" s="14"/>
      <c r="R99" s="19"/>
      <c r="S99" s="19"/>
    </row>
    <row r="100" spans="1:19" x14ac:dyDescent="0.25">
      <c r="A100" s="6">
        <v>95</v>
      </c>
      <c r="B100" s="16"/>
      <c r="C100" s="16"/>
      <c r="D100" s="16"/>
      <c r="E100" s="16"/>
      <c r="F100" s="17"/>
      <c r="G100" s="14"/>
      <c r="H100" s="17"/>
      <c r="I100" s="14"/>
      <c r="J100" s="17"/>
      <c r="K100" s="17"/>
      <c r="L100" s="18"/>
      <c r="M100" s="11">
        <f>IF(C100="","",IF(L100&lt;&gt;"",L100,IF(F100="Çok Tehlikeli",IF('Özet'!$C$6="","",'Özet'!$C$6),IF(F100="Tehlikeli",IF('Özet'!$C$7="","",'Özet'!$C$7),IF(F100="Az Tehlikeli",IF('Özet'!$C$8="","",'Özet'!$C$8),"")))))</f>
      </c>
      <c r="N100" s="12">
        <f>IF(OR(I100="",M100=""),"",EDATE(I100,M100))</f>
      </c>
      <c r="O100" s="11">
        <f>IF(N100="","",N100-TODAY())</f>
      </c>
      <c r="P100" s="13">
        <f>IF(C100="","",IF(AND(H100="Yok",OR(F100="Tehlikeli",F100="Çok Tehlikeli")),"Giriş raporu eksik",IF(I100="","Muayene kaydı yok",IF(M100="","Periyot girin",IF(O100&lt;0,"Gecikti",IF(O100&lt;='Özet'!$C$9,"Yaklaşıyor","Güncel"))))))</f>
      </c>
      <c r="Q100" s="14"/>
      <c r="R100" s="19"/>
      <c r="S100" s="19"/>
    </row>
    <row r="101" spans="1:19" x14ac:dyDescent="0.25">
      <c r="A101" s="6">
        <v>96</v>
      </c>
      <c r="B101" s="16"/>
      <c r="C101" s="16"/>
      <c r="D101" s="16"/>
      <c r="E101" s="16"/>
      <c r="F101" s="17"/>
      <c r="G101" s="14"/>
      <c r="H101" s="17"/>
      <c r="I101" s="14"/>
      <c r="J101" s="17"/>
      <c r="K101" s="17"/>
      <c r="L101" s="18"/>
      <c r="M101" s="11">
        <f>IF(C101="","",IF(L101&lt;&gt;"",L101,IF(F101="Çok Tehlikeli",IF('Özet'!$C$6="","",'Özet'!$C$6),IF(F101="Tehlikeli",IF('Özet'!$C$7="","",'Özet'!$C$7),IF(F101="Az Tehlikeli",IF('Özet'!$C$8="","",'Özet'!$C$8),"")))))</f>
      </c>
      <c r="N101" s="12">
        <f>IF(OR(I101="",M101=""),"",EDATE(I101,M101))</f>
      </c>
      <c r="O101" s="11">
        <f>IF(N101="","",N101-TODAY())</f>
      </c>
      <c r="P101" s="13">
        <f>IF(C101="","",IF(AND(H101="Yok",OR(F101="Tehlikeli",F101="Çok Tehlikeli")),"Giriş raporu eksik",IF(I101="","Muayene kaydı yok",IF(M101="","Periyot girin",IF(O101&lt;0,"Gecikti",IF(O101&lt;='Özet'!$C$9,"Yaklaşıyor","Güncel"))))))</f>
      </c>
      <c r="Q101" s="14"/>
      <c r="R101" s="19"/>
      <c r="S101" s="19"/>
    </row>
    <row r="102" spans="1:19" x14ac:dyDescent="0.25">
      <c r="A102" s="6">
        <v>97</v>
      </c>
      <c r="B102" s="16"/>
      <c r="C102" s="16"/>
      <c r="D102" s="16"/>
      <c r="E102" s="16"/>
      <c r="F102" s="17"/>
      <c r="G102" s="14"/>
      <c r="H102" s="17"/>
      <c r="I102" s="14"/>
      <c r="J102" s="17"/>
      <c r="K102" s="17"/>
      <c r="L102" s="18"/>
      <c r="M102" s="11">
        <f>IF(C102="","",IF(L102&lt;&gt;"",L102,IF(F102="Çok Tehlikeli",IF('Özet'!$C$6="","",'Özet'!$C$6),IF(F102="Tehlikeli",IF('Özet'!$C$7="","",'Özet'!$C$7),IF(F102="Az Tehlikeli",IF('Özet'!$C$8="","",'Özet'!$C$8),"")))))</f>
      </c>
      <c r="N102" s="12">
        <f>IF(OR(I102="",M102=""),"",EDATE(I102,M102))</f>
      </c>
      <c r="O102" s="11">
        <f>IF(N102="","",N102-TODAY())</f>
      </c>
      <c r="P102" s="13">
        <f>IF(C102="","",IF(AND(H102="Yok",OR(F102="Tehlikeli",F102="Çok Tehlikeli")),"Giriş raporu eksik",IF(I102="","Muayene kaydı yok",IF(M102="","Periyot girin",IF(O102&lt;0,"Gecikti",IF(O102&lt;='Özet'!$C$9,"Yaklaşıyor","Güncel"))))))</f>
      </c>
      <c r="Q102" s="14"/>
      <c r="R102" s="19"/>
      <c r="S102" s="19"/>
    </row>
    <row r="103" spans="1:19" x14ac:dyDescent="0.25">
      <c r="A103" s="6">
        <v>98</v>
      </c>
      <c r="B103" s="16"/>
      <c r="C103" s="16"/>
      <c r="D103" s="16"/>
      <c r="E103" s="16"/>
      <c r="F103" s="17"/>
      <c r="G103" s="14"/>
      <c r="H103" s="17"/>
      <c r="I103" s="14"/>
      <c r="J103" s="17"/>
      <c r="K103" s="17"/>
      <c r="L103" s="18"/>
      <c r="M103" s="11">
        <f>IF(C103="","",IF(L103&lt;&gt;"",L103,IF(F103="Çok Tehlikeli",IF('Özet'!$C$6="","",'Özet'!$C$6),IF(F103="Tehlikeli",IF('Özet'!$C$7="","",'Özet'!$C$7),IF(F103="Az Tehlikeli",IF('Özet'!$C$8="","",'Özet'!$C$8),"")))))</f>
      </c>
      <c r="N103" s="12">
        <f>IF(OR(I103="",M103=""),"",EDATE(I103,M103))</f>
      </c>
      <c r="O103" s="11">
        <f>IF(N103="","",N103-TODAY())</f>
      </c>
      <c r="P103" s="13">
        <f>IF(C103="","",IF(AND(H103="Yok",OR(F103="Tehlikeli",F103="Çok Tehlikeli")),"Giriş raporu eksik",IF(I103="","Muayene kaydı yok",IF(M103="","Periyot girin",IF(O103&lt;0,"Gecikti",IF(O103&lt;='Özet'!$C$9,"Yaklaşıyor","Güncel"))))))</f>
      </c>
      <c r="Q103" s="14"/>
      <c r="R103" s="19"/>
      <c r="S103" s="19"/>
    </row>
    <row r="104" spans="1:19" x14ac:dyDescent="0.25">
      <c r="A104" s="6">
        <v>99</v>
      </c>
      <c r="B104" s="16"/>
      <c r="C104" s="16"/>
      <c r="D104" s="16"/>
      <c r="E104" s="16"/>
      <c r="F104" s="17"/>
      <c r="G104" s="14"/>
      <c r="H104" s="17"/>
      <c r="I104" s="14"/>
      <c r="J104" s="17"/>
      <c r="K104" s="17"/>
      <c r="L104" s="18"/>
      <c r="M104" s="11">
        <f>IF(C104="","",IF(L104&lt;&gt;"",L104,IF(F104="Çok Tehlikeli",IF('Özet'!$C$6="","",'Özet'!$C$6),IF(F104="Tehlikeli",IF('Özet'!$C$7="","",'Özet'!$C$7),IF(F104="Az Tehlikeli",IF('Özet'!$C$8="","",'Özet'!$C$8),"")))))</f>
      </c>
      <c r="N104" s="12">
        <f>IF(OR(I104="",M104=""),"",EDATE(I104,M104))</f>
      </c>
      <c r="O104" s="11">
        <f>IF(N104="","",N104-TODAY())</f>
      </c>
      <c r="P104" s="13">
        <f>IF(C104="","",IF(AND(H104="Yok",OR(F104="Tehlikeli",F104="Çok Tehlikeli")),"Giriş raporu eksik",IF(I104="","Muayene kaydı yok",IF(M104="","Periyot girin",IF(O104&lt;0,"Gecikti",IF(O104&lt;='Özet'!$C$9,"Yaklaşıyor","Güncel"))))))</f>
      </c>
      <c r="Q104" s="14"/>
      <c r="R104" s="19"/>
      <c r="S104" s="19"/>
    </row>
    <row r="105" spans="1:19" x14ac:dyDescent="0.25">
      <c r="A105" s="6">
        <v>100</v>
      </c>
      <c r="B105" s="16"/>
      <c r="C105" s="16"/>
      <c r="D105" s="16"/>
      <c r="E105" s="16"/>
      <c r="F105" s="17"/>
      <c r="G105" s="14"/>
      <c r="H105" s="17"/>
      <c r="I105" s="14"/>
      <c r="J105" s="17"/>
      <c r="K105" s="17"/>
      <c r="L105" s="18"/>
      <c r="M105" s="11">
        <f>IF(C105="","",IF(L105&lt;&gt;"",L105,IF(F105="Çok Tehlikeli",IF('Özet'!$C$6="","",'Özet'!$C$6),IF(F105="Tehlikeli",IF('Özet'!$C$7="","",'Özet'!$C$7),IF(F105="Az Tehlikeli",IF('Özet'!$C$8="","",'Özet'!$C$8),"")))))</f>
      </c>
      <c r="N105" s="12">
        <f>IF(OR(I105="",M105=""),"",EDATE(I105,M105))</f>
      </c>
      <c r="O105" s="11">
        <f>IF(N105="","",N105-TODAY())</f>
      </c>
      <c r="P105" s="13">
        <f>IF(C105="","",IF(AND(H105="Yok",OR(F105="Tehlikeli",F105="Çok Tehlikeli")),"Giriş raporu eksik",IF(I105="","Muayene kaydı yok",IF(M105="","Periyot girin",IF(O105&lt;0,"Gecikti",IF(O105&lt;='Özet'!$C$9,"Yaklaşıyor","Güncel"))))))</f>
      </c>
      <c r="Q105" s="14"/>
      <c r="R105" s="19"/>
      <c r="S105" s="19"/>
    </row>
  </sheetData>
  <autoFilter ref="A5:S5"/>
  <conditionalFormatting sqref="H6:H105">
    <cfRule type="cellIs" dxfId="0" priority="1" operator="equal">
      <formula>"Yok"</formula>
    </cfRule>
  </conditionalFormatting>
  <conditionalFormatting sqref="K6:K105">
    <cfRule type="cellIs" dxfId="1" priority="1" operator="equal">
      <formula>"Çalışamaz"</formula>
    </cfRule>
  </conditionalFormatting>
  <conditionalFormatting sqref="K6:K105">
    <cfRule type="cellIs" dxfId="2" priority="1" operator="equal">
      <formula>"Kısıtlı çalışabilir"</formula>
    </cfRule>
  </conditionalFormatting>
  <conditionalFormatting sqref="O6:O105">
    <cfRule type="cellIs" dxfId="3" priority="1" operator="lessThan">
      <formula>0</formula>
    </cfRule>
  </conditionalFormatting>
  <conditionalFormatting sqref="P6:P105">
    <cfRule type="cellIs" dxfId="4" priority="1" operator="equal">
      <formula>"Gecikti"</formula>
    </cfRule>
  </conditionalFormatting>
  <conditionalFormatting sqref="P6:P105">
    <cfRule type="cellIs" dxfId="5" priority="1" operator="equal">
      <formula>"Giriş raporu eksik"</formula>
    </cfRule>
  </conditionalFormatting>
  <conditionalFormatting sqref="P6:P105">
    <cfRule type="cellIs" dxfId="6" priority="1" operator="equal">
      <formula>"Yaklaşıyor"</formula>
    </cfRule>
  </conditionalFormatting>
  <conditionalFormatting sqref="P6:P105">
    <cfRule type="cellIs" dxfId="7" priority="1" operator="equal">
      <formula>"Güncel"</formula>
    </cfRule>
  </conditionalFormatting>
  <dataValidations count="14">
    <dataValidation type="list" allowBlank="1" showErrorMessage="1" errorTitle="Geçersiz değer" error="Listeden seçin: Az Tehlikeli, Tehlikeli, Çok Tehlikeli" sqref="F10:F105">
      <formula1>"Az Tehlikeli,Tehlikeli,Çok Tehlikeli"</formula1>
    </dataValidation>
    <dataValidation type="list" allowBlank="1" showErrorMessage="1" errorTitle="Geçersiz değer" error="Listeden seçin: Az Tehlikeli, Tehlikeli, Çok Tehlikeli" sqref="F6:F105">
      <formula1>"Az Tehlikeli,Tehlikeli,Çok Tehlikeli"</formula1>
    </dataValidation>
    <dataValidation type="date" operator="greaterThan" allowBlank="1" showErrorMessage="1" error="Geçerli bir tarih girin (GG.AA.YYYY)." sqref="G10:G105">
      <formula1>18264</formula1>
    </dataValidation>
    <dataValidation type="date" operator="greaterThan" allowBlank="1" showErrorMessage="1" error="Geçerli bir tarih girin (GG.AA.YYYY)." sqref="G6:G105">
      <formula1>18264</formula1>
    </dataValidation>
    <dataValidation type="list" allowBlank="1" showErrorMessage="1" errorTitle="Geçersiz değer" error="Listeden seçin: Var, Yok" sqref="H10:H105">
      <formula1>"Var,Yok"</formula1>
    </dataValidation>
    <dataValidation type="list" allowBlank="1" showErrorMessage="1" errorTitle="Geçersiz değer" error="Listeden seçin: Var, Yok" sqref="H6:H105">
      <formula1>"Var,Yok"</formula1>
    </dataValidation>
    <dataValidation type="date" operator="greaterThan" allowBlank="1" showErrorMessage="1" error="Geçerli bir tarih girin (GG.AA.YYYY)." sqref="I10:I105">
      <formula1>18264</formula1>
    </dataValidation>
    <dataValidation type="date" operator="greaterThan" allowBlank="1" showErrorMessage="1" error="Geçerli bir tarih girin (GG.AA.YYYY)." sqref="I6:I105">
      <formula1>18264</formula1>
    </dataValidation>
    <dataValidation type="list" allowBlank="1" showErrorMessage="1" errorTitle="Geçersiz değer" error="Listeden seçin: İşe giriş, Periyodik, İş değişikliği, İşe dönüş, Diğer" sqref="J10:J105">
      <formula1>"İşe giriş,Periyodik,İş değişikliği,İşe dönüş,Diğer"</formula1>
    </dataValidation>
    <dataValidation type="list" allowBlank="1" showErrorMessage="1" errorTitle="Geçersiz değer" error="Listeden seçin: İşe giriş, Periyodik, İş değişikliği, İşe dönüş, Diğer" sqref="J6:J105">
      <formula1>"İşe giriş,Periyodik,İş değişikliği,İşe dönüş,Diğer"</formula1>
    </dataValidation>
    <dataValidation type="list" allowBlank="1" showErrorMessage="1" errorTitle="Geçersiz değer" error="Listeden seçin: Çalışabilir, Kısıtlı çalışabilir, Çalışamaz, Sonuç bekleniyor" sqref="K10:K105">
      <formula1>"Çalışabilir,Kısıtlı çalışabilir,Çalışamaz,Sonuç bekleniyor"</formula1>
    </dataValidation>
    <dataValidation type="list" allowBlank="1" showErrorMessage="1" errorTitle="Geçersiz değer" error="Listeden seçin: Çalışabilir, Kısıtlı çalışabilir, Çalışamaz, Sonuç bekleniyor" sqref="K6:K105">
      <formula1>"Çalışabilir,Kısıtlı çalışabilir,Çalışamaz,Sonuç bekleniyor"</formula1>
    </dataValidation>
    <dataValidation type="date" operator="greaterThan" allowBlank="1" showErrorMessage="1" error="Geçerli bir tarih girin (GG.AA.YYYY)." sqref="Q10:Q105">
      <formula1>18264</formula1>
    </dataValidation>
    <dataValidation type="date" operator="greaterThan" allowBlank="1" showErrorMessage="1" error="Geçerli bir tarih girin (GG.AA.YYYY)." sqref="Q6:Q10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2" customWidth="1"/>
    <col min="4" max="4" width="13" customWidth="1"/>
    <col min="5" max="5" width="16" customWidth="1"/>
    <col min="6" max="6" width="18" customWidth="1"/>
    <col min="7" max="7" width="22" customWidth="1"/>
    <col min="8" max="8" width="20" customWidth="1"/>
    <col min="9" max="9" width="26" customWidth="1"/>
    <col min="10" max="10" width="22" customWidth="1"/>
  </cols>
  <sheetData>
    <row r="1" ht="34" customHeight="1" spans="2:2" x14ac:dyDescent="0.25">
      <c r="B1" s="1" t="s">
        <v>0</v>
      </c>
    </row>
    <row r="2" ht="18" customHeight="1" spans="2:2" x14ac:dyDescent="0.25">
      <c r="B2" s="2" t="s">
        <v>1</v>
      </c>
    </row>
    <row r="3" ht="16" customHeight="1" spans="2:2" x14ac:dyDescent="0.25">
      <c r="B3" s="3" t="s">
        <v>2</v>
      </c>
    </row>
    <row r="4" spans="1:10" x14ac:dyDescent="0.25">
      <c r="A4" s="4"/>
      <c r="B4" s="4"/>
      <c r="C4" s="4"/>
      <c r="D4" s="4"/>
      <c r="E4" s="4"/>
      <c r="F4" s="4"/>
      <c r="G4" s="4"/>
      <c r="H4" s="4"/>
      <c r="I4" s="4"/>
      <c r="J4" s="4"/>
    </row>
    <row r="5" ht="30" customHeight="1" spans="1:10" x14ac:dyDescent="0.25">
      <c r="A5" s="5" t="s">
        <v>3</v>
      </c>
      <c r="B5" s="5" t="s">
        <v>4</v>
      </c>
      <c r="C5" s="5" t="s">
        <v>5</v>
      </c>
      <c r="D5" s="5" t="s">
        <v>32</v>
      </c>
      <c r="E5" s="5" t="s">
        <v>33</v>
      </c>
      <c r="F5" s="5" t="s">
        <v>13</v>
      </c>
      <c r="G5" s="5" t="s">
        <v>34</v>
      </c>
      <c r="H5" s="5" t="s">
        <v>35</v>
      </c>
      <c r="I5" s="5" t="s">
        <v>36</v>
      </c>
      <c r="J5" s="5" t="s">
        <v>21</v>
      </c>
    </row>
    <row r="6" spans="1:10" x14ac:dyDescent="0.25">
      <c r="A6" s="6">
        <v>1</v>
      </c>
      <c r="B6" s="7" t="s">
        <v>22</v>
      </c>
      <c r="C6" s="13">
        <f>IF(B6="","",IFERROR(VLOOKUP(B6,'Muayene Takip'!$B$6:$C$105,2,FALSE),"Listede yok"))</f>
      </c>
      <c r="D6" s="9">
        <v>45721</v>
      </c>
      <c r="E6" s="8" t="s">
        <v>28</v>
      </c>
      <c r="F6" s="8" t="s">
        <v>29</v>
      </c>
      <c r="G6" s="7" t="s">
        <v>37</v>
      </c>
      <c r="H6" s="7" t="s">
        <v>38</v>
      </c>
      <c r="I6" s="19"/>
      <c r="J6" s="15" t="s">
        <v>31</v>
      </c>
    </row>
    <row r="7" spans="1:10" x14ac:dyDescent="0.25">
      <c r="A7" s="6">
        <v>2</v>
      </c>
      <c r="B7" s="16"/>
      <c r="C7" s="13">
        <f>IF(B7="","",IFERROR(VLOOKUP(B7,'Muayene Takip'!$B$6:$C$105,2,FALSE),"Listede yok"))</f>
      </c>
      <c r="D7" s="14"/>
      <c r="E7" s="17"/>
      <c r="F7" s="17"/>
      <c r="G7" s="16"/>
      <c r="H7" s="16"/>
      <c r="I7" s="19"/>
      <c r="J7" s="19"/>
    </row>
    <row r="8" spans="1:10" x14ac:dyDescent="0.25">
      <c r="A8" s="6">
        <v>3</v>
      </c>
      <c r="B8" s="16"/>
      <c r="C8" s="13">
        <f>IF(B8="","",IFERROR(VLOOKUP(B8,'Muayene Takip'!$B$6:$C$105,2,FALSE),"Listede yok"))</f>
      </c>
      <c r="D8" s="14"/>
      <c r="E8" s="17"/>
      <c r="F8" s="17"/>
      <c r="G8" s="16"/>
      <c r="H8" s="16"/>
      <c r="I8" s="19"/>
      <c r="J8" s="19"/>
    </row>
    <row r="9" spans="1:10" x14ac:dyDescent="0.25">
      <c r="A9" s="6">
        <v>4</v>
      </c>
      <c r="B9" s="16"/>
      <c r="C9" s="13">
        <f>IF(B9="","",IFERROR(VLOOKUP(B9,'Muayene Takip'!$B$6:$C$105,2,FALSE),"Listede yok"))</f>
      </c>
      <c r="D9" s="14"/>
      <c r="E9" s="17"/>
      <c r="F9" s="17"/>
      <c r="G9" s="16"/>
      <c r="H9" s="16"/>
      <c r="I9" s="19"/>
      <c r="J9" s="19"/>
    </row>
    <row r="10" spans="1:10" x14ac:dyDescent="0.25">
      <c r="A10" s="6">
        <v>5</v>
      </c>
      <c r="B10" s="16"/>
      <c r="C10" s="13">
        <f>IF(B10="","",IFERROR(VLOOKUP(B10,'Muayene Takip'!$B$6:$C$105,2,FALSE),"Listede yok"))</f>
      </c>
      <c r="D10" s="14"/>
      <c r="E10" s="17"/>
      <c r="F10" s="17"/>
      <c r="G10" s="16"/>
      <c r="H10" s="16"/>
      <c r="I10" s="19"/>
      <c r="J10" s="19"/>
    </row>
    <row r="11" spans="1:10" x14ac:dyDescent="0.25">
      <c r="A11" s="6">
        <v>6</v>
      </c>
      <c r="B11" s="16"/>
      <c r="C11" s="13">
        <f>IF(B11="","",IFERROR(VLOOKUP(B11,'Muayene Takip'!$B$6:$C$105,2,FALSE),"Listede yok"))</f>
      </c>
      <c r="D11" s="14"/>
      <c r="E11" s="17"/>
      <c r="F11" s="17"/>
      <c r="G11" s="16"/>
      <c r="H11" s="16"/>
      <c r="I11" s="19"/>
      <c r="J11" s="19"/>
    </row>
    <row r="12" spans="1:10" x14ac:dyDescent="0.25">
      <c r="A12" s="6">
        <v>7</v>
      </c>
      <c r="B12" s="16"/>
      <c r="C12" s="13">
        <f>IF(B12="","",IFERROR(VLOOKUP(B12,'Muayene Takip'!$B$6:$C$105,2,FALSE),"Listede yok"))</f>
      </c>
      <c r="D12" s="14"/>
      <c r="E12" s="17"/>
      <c r="F12" s="17"/>
      <c r="G12" s="16"/>
      <c r="H12" s="16"/>
      <c r="I12" s="19"/>
      <c r="J12" s="19"/>
    </row>
    <row r="13" spans="1:10" x14ac:dyDescent="0.25">
      <c r="A13" s="6">
        <v>8</v>
      </c>
      <c r="B13" s="16"/>
      <c r="C13" s="13">
        <f>IF(B13="","",IFERROR(VLOOKUP(B13,'Muayene Takip'!$B$6:$C$105,2,FALSE),"Listede yok"))</f>
      </c>
      <c r="D13" s="14"/>
      <c r="E13" s="17"/>
      <c r="F13" s="17"/>
      <c r="G13" s="16"/>
      <c r="H13" s="16"/>
      <c r="I13" s="19"/>
      <c r="J13" s="19"/>
    </row>
    <row r="14" spans="1:10" x14ac:dyDescent="0.25">
      <c r="A14" s="6">
        <v>9</v>
      </c>
      <c r="B14" s="16"/>
      <c r="C14" s="13">
        <f>IF(B14="","",IFERROR(VLOOKUP(B14,'Muayene Takip'!$B$6:$C$105,2,FALSE),"Listede yok"))</f>
      </c>
      <c r="D14" s="14"/>
      <c r="E14" s="17"/>
      <c r="F14" s="17"/>
      <c r="G14" s="16"/>
      <c r="H14" s="16"/>
      <c r="I14" s="19"/>
      <c r="J14" s="19"/>
    </row>
    <row r="15" spans="1:10" x14ac:dyDescent="0.25">
      <c r="A15" s="6">
        <v>10</v>
      </c>
      <c r="B15" s="16"/>
      <c r="C15" s="13">
        <f>IF(B15="","",IFERROR(VLOOKUP(B15,'Muayene Takip'!$B$6:$C$105,2,FALSE),"Listede yok"))</f>
      </c>
      <c r="D15" s="14"/>
      <c r="E15" s="17"/>
      <c r="F15" s="17"/>
      <c r="G15" s="16"/>
      <c r="H15" s="16"/>
      <c r="I15" s="19"/>
      <c r="J15" s="19"/>
    </row>
    <row r="16" spans="1:10" x14ac:dyDescent="0.25">
      <c r="A16" s="6">
        <v>11</v>
      </c>
      <c r="B16" s="16"/>
      <c r="C16" s="13">
        <f>IF(B16="","",IFERROR(VLOOKUP(B16,'Muayene Takip'!$B$6:$C$105,2,FALSE),"Listede yok"))</f>
      </c>
      <c r="D16" s="14"/>
      <c r="E16" s="17"/>
      <c r="F16" s="17"/>
      <c r="G16" s="16"/>
      <c r="H16" s="16"/>
      <c r="I16" s="19"/>
      <c r="J16" s="19"/>
    </row>
    <row r="17" spans="1:10" x14ac:dyDescent="0.25">
      <c r="A17" s="6">
        <v>12</v>
      </c>
      <c r="B17" s="16"/>
      <c r="C17" s="13">
        <f>IF(B17="","",IFERROR(VLOOKUP(B17,'Muayene Takip'!$B$6:$C$105,2,FALSE),"Listede yok"))</f>
      </c>
      <c r="D17" s="14"/>
      <c r="E17" s="17"/>
      <c r="F17" s="17"/>
      <c r="G17" s="16"/>
      <c r="H17" s="16"/>
      <c r="I17" s="19"/>
      <c r="J17" s="19"/>
    </row>
    <row r="18" spans="1:10" x14ac:dyDescent="0.25">
      <c r="A18" s="6">
        <v>13</v>
      </c>
      <c r="B18" s="16"/>
      <c r="C18" s="13">
        <f>IF(B18="","",IFERROR(VLOOKUP(B18,'Muayene Takip'!$B$6:$C$105,2,FALSE),"Listede yok"))</f>
      </c>
      <c r="D18" s="14"/>
      <c r="E18" s="17"/>
      <c r="F18" s="17"/>
      <c r="G18" s="16"/>
      <c r="H18" s="16"/>
      <c r="I18" s="19"/>
      <c r="J18" s="19"/>
    </row>
    <row r="19" spans="1:10" x14ac:dyDescent="0.25">
      <c r="A19" s="6">
        <v>14</v>
      </c>
      <c r="B19" s="16"/>
      <c r="C19" s="13">
        <f>IF(B19="","",IFERROR(VLOOKUP(B19,'Muayene Takip'!$B$6:$C$105,2,FALSE),"Listede yok"))</f>
      </c>
      <c r="D19" s="14"/>
      <c r="E19" s="17"/>
      <c r="F19" s="17"/>
      <c r="G19" s="16"/>
      <c r="H19" s="16"/>
      <c r="I19" s="19"/>
      <c r="J19" s="19"/>
    </row>
    <row r="20" spans="1:10" x14ac:dyDescent="0.25">
      <c r="A20" s="6">
        <v>15</v>
      </c>
      <c r="B20" s="16"/>
      <c r="C20" s="13">
        <f>IF(B20="","",IFERROR(VLOOKUP(B20,'Muayene Takip'!$B$6:$C$105,2,FALSE),"Listede yok"))</f>
      </c>
      <c r="D20" s="14"/>
      <c r="E20" s="17"/>
      <c r="F20" s="17"/>
      <c r="G20" s="16"/>
      <c r="H20" s="16"/>
      <c r="I20" s="19"/>
      <c r="J20" s="19"/>
    </row>
    <row r="21" spans="1:10" x14ac:dyDescent="0.25">
      <c r="A21" s="6">
        <v>16</v>
      </c>
      <c r="B21" s="16"/>
      <c r="C21" s="13">
        <f>IF(B21="","",IFERROR(VLOOKUP(B21,'Muayene Takip'!$B$6:$C$105,2,FALSE),"Listede yok"))</f>
      </c>
      <c r="D21" s="14"/>
      <c r="E21" s="17"/>
      <c r="F21" s="17"/>
      <c r="G21" s="16"/>
      <c r="H21" s="16"/>
      <c r="I21" s="19"/>
      <c r="J21" s="19"/>
    </row>
    <row r="22" spans="1:10" x14ac:dyDescent="0.25">
      <c r="A22" s="6">
        <v>17</v>
      </c>
      <c r="B22" s="16"/>
      <c r="C22" s="13">
        <f>IF(B22="","",IFERROR(VLOOKUP(B22,'Muayene Takip'!$B$6:$C$105,2,FALSE),"Listede yok"))</f>
      </c>
      <c r="D22" s="14"/>
      <c r="E22" s="17"/>
      <c r="F22" s="17"/>
      <c r="G22" s="16"/>
      <c r="H22" s="16"/>
      <c r="I22" s="19"/>
      <c r="J22" s="19"/>
    </row>
    <row r="23" spans="1:10" x14ac:dyDescent="0.25">
      <c r="A23" s="6">
        <v>18</v>
      </c>
      <c r="B23" s="16"/>
      <c r="C23" s="13">
        <f>IF(B23="","",IFERROR(VLOOKUP(B23,'Muayene Takip'!$B$6:$C$105,2,FALSE),"Listede yok"))</f>
      </c>
      <c r="D23" s="14"/>
      <c r="E23" s="17"/>
      <c r="F23" s="17"/>
      <c r="G23" s="16"/>
      <c r="H23" s="16"/>
      <c r="I23" s="19"/>
      <c r="J23" s="19"/>
    </row>
    <row r="24" spans="1:10" x14ac:dyDescent="0.25">
      <c r="A24" s="6">
        <v>19</v>
      </c>
      <c r="B24" s="16"/>
      <c r="C24" s="13">
        <f>IF(B24="","",IFERROR(VLOOKUP(B24,'Muayene Takip'!$B$6:$C$105,2,FALSE),"Listede yok"))</f>
      </c>
      <c r="D24" s="14"/>
      <c r="E24" s="17"/>
      <c r="F24" s="17"/>
      <c r="G24" s="16"/>
      <c r="H24" s="16"/>
      <c r="I24" s="19"/>
      <c r="J24" s="19"/>
    </row>
    <row r="25" spans="1:10" x14ac:dyDescent="0.25">
      <c r="A25" s="6">
        <v>20</v>
      </c>
      <c r="B25" s="16"/>
      <c r="C25" s="13">
        <f>IF(B25="","",IFERROR(VLOOKUP(B25,'Muayene Takip'!$B$6:$C$105,2,FALSE),"Listede yok"))</f>
      </c>
      <c r="D25" s="14"/>
      <c r="E25" s="17"/>
      <c r="F25" s="17"/>
      <c r="G25" s="16"/>
      <c r="H25" s="16"/>
      <c r="I25" s="19"/>
      <c r="J25" s="19"/>
    </row>
    <row r="26" spans="1:10" x14ac:dyDescent="0.25">
      <c r="A26" s="6">
        <v>21</v>
      </c>
      <c r="B26" s="16"/>
      <c r="C26" s="13">
        <f>IF(B26="","",IFERROR(VLOOKUP(B26,'Muayene Takip'!$B$6:$C$105,2,FALSE),"Listede yok"))</f>
      </c>
      <c r="D26" s="14"/>
      <c r="E26" s="17"/>
      <c r="F26" s="17"/>
      <c r="G26" s="16"/>
      <c r="H26" s="16"/>
      <c r="I26" s="19"/>
      <c r="J26" s="19"/>
    </row>
    <row r="27" spans="1:10" x14ac:dyDescent="0.25">
      <c r="A27" s="6">
        <v>22</v>
      </c>
      <c r="B27" s="16"/>
      <c r="C27" s="13">
        <f>IF(B27="","",IFERROR(VLOOKUP(B27,'Muayene Takip'!$B$6:$C$105,2,FALSE),"Listede yok"))</f>
      </c>
      <c r="D27" s="14"/>
      <c r="E27" s="17"/>
      <c r="F27" s="17"/>
      <c r="G27" s="16"/>
      <c r="H27" s="16"/>
      <c r="I27" s="19"/>
      <c r="J27" s="19"/>
    </row>
    <row r="28" spans="1:10" x14ac:dyDescent="0.25">
      <c r="A28" s="6">
        <v>23</v>
      </c>
      <c r="B28" s="16"/>
      <c r="C28" s="13">
        <f>IF(B28="","",IFERROR(VLOOKUP(B28,'Muayene Takip'!$B$6:$C$105,2,FALSE),"Listede yok"))</f>
      </c>
      <c r="D28" s="14"/>
      <c r="E28" s="17"/>
      <c r="F28" s="17"/>
      <c r="G28" s="16"/>
      <c r="H28" s="16"/>
      <c r="I28" s="19"/>
      <c r="J28" s="19"/>
    </row>
    <row r="29" spans="1:10" x14ac:dyDescent="0.25">
      <c r="A29" s="6">
        <v>24</v>
      </c>
      <c r="B29" s="16"/>
      <c r="C29" s="13">
        <f>IF(B29="","",IFERROR(VLOOKUP(B29,'Muayene Takip'!$B$6:$C$105,2,FALSE),"Listede yok"))</f>
      </c>
      <c r="D29" s="14"/>
      <c r="E29" s="17"/>
      <c r="F29" s="17"/>
      <c r="G29" s="16"/>
      <c r="H29" s="16"/>
      <c r="I29" s="19"/>
      <c r="J29" s="19"/>
    </row>
    <row r="30" spans="1:10" x14ac:dyDescent="0.25">
      <c r="A30" s="6">
        <v>25</v>
      </c>
      <c r="B30" s="16"/>
      <c r="C30" s="13">
        <f>IF(B30="","",IFERROR(VLOOKUP(B30,'Muayene Takip'!$B$6:$C$105,2,FALSE),"Listede yok"))</f>
      </c>
      <c r="D30" s="14"/>
      <c r="E30" s="17"/>
      <c r="F30" s="17"/>
      <c r="G30" s="16"/>
      <c r="H30" s="16"/>
      <c r="I30" s="19"/>
      <c r="J30" s="19"/>
    </row>
    <row r="31" spans="1:10" x14ac:dyDescent="0.25">
      <c r="A31" s="6">
        <v>26</v>
      </c>
      <c r="B31" s="16"/>
      <c r="C31" s="13">
        <f>IF(B31="","",IFERROR(VLOOKUP(B31,'Muayene Takip'!$B$6:$C$105,2,FALSE),"Listede yok"))</f>
      </c>
      <c r="D31" s="14"/>
      <c r="E31" s="17"/>
      <c r="F31" s="17"/>
      <c r="G31" s="16"/>
      <c r="H31" s="16"/>
      <c r="I31" s="19"/>
      <c r="J31" s="19"/>
    </row>
    <row r="32" spans="1:10" x14ac:dyDescent="0.25">
      <c r="A32" s="6">
        <v>27</v>
      </c>
      <c r="B32" s="16"/>
      <c r="C32" s="13">
        <f>IF(B32="","",IFERROR(VLOOKUP(B32,'Muayene Takip'!$B$6:$C$105,2,FALSE),"Listede yok"))</f>
      </c>
      <c r="D32" s="14"/>
      <c r="E32" s="17"/>
      <c r="F32" s="17"/>
      <c r="G32" s="16"/>
      <c r="H32" s="16"/>
      <c r="I32" s="19"/>
      <c r="J32" s="19"/>
    </row>
    <row r="33" spans="1:10" x14ac:dyDescent="0.25">
      <c r="A33" s="6">
        <v>28</v>
      </c>
      <c r="B33" s="16"/>
      <c r="C33" s="13">
        <f>IF(B33="","",IFERROR(VLOOKUP(B33,'Muayene Takip'!$B$6:$C$105,2,FALSE),"Listede yok"))</f>
      </c>
      <c r="D33" s="14"/>
      <c r="E33" s="17"/>
      <c r="F33" s="17"/>
      <c r="G33" s="16"/>
      <c r="H33" s="16"/>
      <c r="I33" s="19"/>
      <c r="J33" s="19"/>
    </row>
    <row r="34" spans="1:10" x14ac:dyDescent="0.25">
      <c r="A34" s="6">
        <v>29</v>
      </c>
      <c r="B34" s="16"/>
      <c r="C34" s="13">
        <f>IF(B34="","",IFERROR(VLOOKUP(B34,'Muayene Takip'!$B$6:$C$105,2,FALSE),"Listede yok"))</f>
      </c>
      <c r="D34" s="14"/>
      <c r="E34" s="17"/>
      <c r="F34" s="17"/>
      <c r="G34" s="16"/>
      <c r="H34" s="16"/>
      <c r="I34" s="19"/>
      <c r="J34" s="19"/>
    </row>
    <row r="35" spans="1:10" x14ac:dyDescent="0.25">
      <c r="A35" s="6">
        <v>30</v>
      </c>
      <c r="B35" s="16"/>
      <c r="C35" s="13">
        <f>IF(B35="","",IFERROR(VLOOKUP(B35,'Muayene Takip'!$B$6:$C$105,2,FALSE),"Listede yok"))</f>
      </c>
      <c r="D35" s="14"/>
      <c r="E35" s="17"/>
      <c r="F35" s="17"/>
      <c r="G35" s="16"/>
      <c r="H35" s="16"/>
      <c r="I35" s="19"/>
      <c r="J35" s="19"/>
    </row>
    <row r="36" spans="1:10" x14ac:dyDescent="0.25">
      <c r="A36" s="6">
        <v>31</v>
      </c>
      <c r="B36" s="16"/>
      <c r="C36" s="13">
        <f>IF(B36="","",IFERROR(VLOOKUP(B36,'Muayene Takip'!$B$6:$C$105,2,FALSE),"Listede yok"))</f>
      </c>
      <c r="D36" s="14"/>
      <c r="E36" s="17"/>
      <c r="F36" s="17"/>
      <c r="G36" s="16"/>
      <c r="H36" s="16"/>
      <c r="I36" s="19"/>
      <c r="J36" s="19"/>
    </row>
    <row r="37" spans="1:10" x14ac:dyDescent="0.25">
      <c r="A37" s="6">
        <v>32</v>
      </c>
      <c r="B37" s="16"/>
      <c r="C37" s="13">
        <f>IF(B37="","",IFERROR(VLOOKUP(B37,'Muayene Takip'!$B$6:$C$105,2,FALSE),"Listede yok"))</f>
      </c>
      <c r="D37" s="14"/>
      <c r="E37" s="17"/>
      <c r="F37" s="17"/>
      <c r="G37" s="16"/>
      <c r="H37" s="16"/>
      <c r="I37" s="19"/>
      <c r="J37" s="19"/>
    </row>
    <row r="38" spans="1:10" x14ac:dyDescent="0.25">
      <c r="A38" s="6">
        <v>33</v>
      </c>
      <c r="B38" s="16"/>
      <c r="C38" s="13">
        <f>IF(B38="","",IFERROR(VLOOKUP(B38,'Muayene Takip'!$B$6:$C$105,2,FALSE),"Listede yok"))</f>
      </c>
      <c r="D38" s="14"/>
      <c r="E38" s="17"/>
      <c r="F38" s="17"/>
      <c r="G38" s="16"/>
      <c r="H38" s="16"/>
      <c r="I38" s="19"/>
      <c r="J38" s="19"/>
    </row>
    <row r="39" spans="1:10" x14ac:dyDescent="0.25">
      <c r="A39" s="6">
        <v>34</v>
      </c>
      <c r="B39" s="16"/>
      <c r="C39" s="13">
        <f>IF(B39="","",IFERROR(VLOOKUP(B39,'Muayene Takip'!$B$6:$C$105,2,FALSE),"Listede yok"))</f>
      </c>
      <c r="D39" s="14"/>
      <c r="E39" s="17"/>
      <c r="F39" s="17"/>
      <c r="G39" s="16"/>
      <c r="H39" s="16"/>
      <c r="I39" s="19"/>
      <c r="J39" s="19"/>
    </row>
    <row r="40" spans="1:10" x14ac:dyDescent="0.25">
      <c r="A40" s="6">
        <v>35</v>
      </c>
      <c r="B40" s="16"/>
      <c r="C40" s="13">
        <f>IF(B40="","",IFERROR(VLOOKUP(B40,'Muayene Takip'!$B$6:$C$105,2,FALSE),"Listede yok"))</f>
      </c>
      <c r="D40" s="14"/>
      <c r="E40" s="17"/>
      <c r="F40" s="17"/>
      <c r="G40" s="16"/>
      <c r="H40" s="16"/>
      <c r="I40" s="19"/>
      <c r="J40" s="19"/>
    </row>
    <row r="41" spans="1:10" x14ac:dyDescent="0.25">
      <c r="A41" s="6">
        <v>36</v>
      </c>
      <c r="B41" s="16"/>
      <c r="C41" s="13">
        <f>IF(B41="","",IFERROR(VLOOKUP(B41,'Muayene Takip'!$B$6:$C$105,2,FALSE),"Listede yok"))</f>
      </c>
      <c r="D41" s="14"/>
      <c r="E41" s="17"/>
      <c r="F41" s="17"/>
      <c r="G41" s="16"/>
      <c r="H41" s="16"/>
      <c r="I41" s="19"/>
      <c r="J41" s="19"/>
    </row>
    <row r="42" spans="1:10" x14ac:dyDescent="0.25">
      <c r="A42" s="6">
        <v>37</v>
      </c>
      <c r="B42" s="16"/>
      <c r="C42" s="13">
        <f>IF(B42="","",IFERROR(VLOOKUP(B42,'Muayene Takip'!$B$6:$C$105,2,FALSE),"Listede yok"))</f>
      </c>
      <c r="D42" s="14"/>
      <c r="E42" s="17"/>
      <c r="F42" s="17"/>
      <c r="G42" s="16"/>
      <c r="H42" s="16"/>
      <c r="I42" s="19"/>
      <c r="J42" s="19"/>
    </row>
    <row r="43" spans="1:10" x14ac:dyDescent="0.25">
      <c r="A43" s="6">
        <v>38</v>
      </c>
      <c r="B43" s="16"/>
      <c r="C43" s="13">
        <f>IF(B43="","",IFERROR(VLOOKUP(B43,'Muayene Takip'!$B$6:$C$105,2,FALSE),"Listede yok"))</f>
      </c>
      <c r="D43" s="14"/>
      <c r="E43" s="17"/>
      <c r="F43" s="17"/>
      <c r="G43" s="16"/>
      <c r="H43" s="16"/>
      <c r="I43" s="19"/>
      <c r="J43" s="19"/>
    </row>
    <row r="44" spans="1:10" x14ac:dyDescent="0.25">
      <c r="A44" s="6">
        <v>39</v>
      </c>
      <c r="B44" s="16"/>
      <c r="C44" s="13">
        <f>IF(B44="","",IFERROR(VLOOKUP(B44,'Muayene Takip'!$B$6:$C$105,2,FALSE),"Listede yok"))</f>
      </c>
      <c r="D44" s="14"/>
      <c r="E44" s="17"/>
      <c r="F44" s="17"/>
      <c r="G44" s="16"/>
      <c r="H44" s="16"/>
      <c r="I44" s="19"/>
      <c r="J44" s="19"/>
    </row>
    <row r="45" spans="1:10" x14ac:dyDescent="0.25">
      <c r="A45" s="6">
        <v>40</v>
      </c>
      <c r="B45" s="16"/>
      <c r="C45" s="13">
        <f>IF(B45="","",IFERROR(VLOOKUP(B45,'Muayene Takip'!$B$6:$C$105,2,FALSE),"Listede yok"))</f>
      </c>
      <c r="D45" s="14"/>
      <c r="E45" s="17"/>
      <c r="F45" s="17"/>
      <c r="G45" s="16"/>
      <c r="H45" s="16"/>
      <c r="I45" s="19"/>
      <c r="J45" s="19"/>
    </row>
    <row r="46" spans="1:10" x14ac:dyDescent="0.25">
      <c r="A46" s="6">
        <v>41</v>
      </c>
      <c r="B46" s="16"/>
      <c r="C46" s="13">
        <f>IF(B46="","",IFERROR(VLOOKUP(B46,'Muayene Takip'!$B$6:$C$105,2,FALSE),"Listede yok"))</f>
      </c>
      <c r="D46" s="14"/>
      <c r="E46" s="17"/>
      <c r="F46" s="17"/>
      <c r="G46" s="16"/>
      <c r="H46" s="16"/>
      <c r="I46" s="19"/>
      <c r="J46" s="19"/>
    </row>
    <row r="47" spans="1:10" x14ac:dyDescent="0.25">
      <c r="A47" s="6">
        <v>42</v>
      </c>
      <c r="B47" s="16"/>
      <c r="C47" s="13">
        <f>IF(B47="","",IFERROR(VLOOKUP(B47,'Muayene Takip'!$B$6:$C$105,2,FALSE),"Listede yok"))</f>
      </c>
      <c r="D47" s="14"/>
      <c r="E47" s="17"/>
      <c r="F47" s="17"/>
      <c r="G47" s="16"/>
      <c r="H47" s="16"/>
      <c r="I47" s="19"/>
      <c r="J47" s="19"/>
    </row>
    <row r="48" spans="1:10" x14ac:dyDescent="0.25">
      <c r="A48" s="6">
        <v>43</v>
      </c>
      <c r="B48" s="16"/>
      <c r="C48" s="13">
        <f>IF(B48="","",IFERROR(VLOOKUP(B48,'Muayene Takip'!$B$6:$C$105,2,FALSE),"Listede yok"))</f>
      </c>
      <c r="D48" s="14"/>
      <c r="E48" s="17"/>
      <c r="F48" s="17"/>
      <c r="G48" s="16"/>
      <c r="H48" s="16"/>
      <c r="I48" s="19"/>
      <c r="J48" s="19"/>
    </row>
    <row r="49" spans="1:10" x14ac:dyDescent="0.25">
      <c r="A49" s="6">
        <v>44</v>
      </c>
      <c r="B49" s="16"/>
      <c r="C49" s="13">
        <f>IF(B49="","",IFERROR(VLOOKUP(B49,'Muayene Takip'!$B$6:$C$105,2,FALSE),"Listede yok"))</f>
      </c>
      <c r="D49" s="14"/>
      <c r="E49" s="17"/>
      <c r="F49" s="17"/>
      <c r="G49" s="16"/>
      <c r="H49" s="16"/>
      <c r="I49" s="19"/>
      <c r="J49" s="19"/>
    </row>
    <row r="50" spans="1:10" x14ac:dyDescent="0.25">
      <c r="A50" s="6">
        <v>45</v>
      </c>
      <c r="B50" s="16"/>
      <c r="C50" s="13">
        <f>IF(B50="","",IFERROR(VLOOKUP(B50,'Muayene Takip'!$B$6:$C$105,2,FALSE),"Listede yok"))</f>
      </c>
      <c r="D50" s="14"/>
      <c r="E50" s="17"/>
      <c r="F50" s="17"/>
      <c r="G50" s="16"/>
      <c r="H50" s="16"/>
      <c r="I50" s="19"/>
      <c r="J50" s="19"/>
    </row>
    <row r="51" spans="1:10" x14ac:dyDescent="0.25">
      <c r="A51" s="6">
        <v>46</v>
      </c>
      <c r="B51" s="16"/>
      <c r="C51" s="13">
        <f>IF(B51="","",IFERROR(VLOOKUP(B51,'Muayene Takip'!$B$6:$C$105,2,FALSE),"Listede yok"))</f>
      </c>
      <c r="D51" s="14"/>
      <c r="E51" s="17"/>
      <c r="F51" s="17"/>
      <c r="G51" s="16"/>
      <c r="H51" s="16"/>
      <c r="I51" s="19"/>
      <c r="J51" s="19"/>
    </row>
    <row r="52" spans="1:10" x14ac:dyDescent="0.25">
      <c r="A52" s="6">
        <v>47</v>
      </c>
      <c r="B52" s="16"/>
      <c r="C52" s="13">
        <f>IF(B52="","",IFERROR(VLOOKUP(B52,'Muayene Takip'!$B$6:$C$105,2,FALSE),"Listede yok"))</f>
      </c>
      <c r="D52" s="14"/>
      <c r="E52" s="17"/>
      <c r="F52" s="17"/>
      <c r="G52" s="16"/>
      <c r="H52" s="16"/>
      <c r="I52" s="19"/>
      <c r="J52" s="19"/>
    </row>
    <row r="53" spans="1:10" x14ac:dyDescent="0.25">
      <c r="A53" s="6">
        <v>48</v>
      </c>
      <c r="B53" s="16"/>
      <c r="C53" s="13">
        <f>IF(B53="","",IFERROR(VLOOKUP(B53,'Muayene Takip'!$B$6:$C$105,2,FALSE),"Listede yok"))</f>
      </c>
      <c r="D53" s="14"/>
      <c r="E53" s="17"/>
      <c r="F53" s="17"/>
      <c r="G53" s="16"/>
      <c r="H53" s="16"/>
      <c r="I53" s="19"/>
      <c r="J53" s="19"/>
    </row>
    <row r="54" spans="1:10" x14ac:dyDescent="0.25">
      <c r="A54" s="6">
        <v>49</v>
      </c>
      <c r="B54" s="16"/>
      <c r="C54" s="13">
        <f>IF(B54="","",IFERROR(VLOOKUP(B54,'Muayene Takip'!$B$6:$C$105,2,FALSE),"Listede yok"))</f>
      </c>
      <c r="D54" s="14"/>
      <c r="E54" s="17"/>
      <c r="F54" s="17"/>
      <c r="G54" s="16"/>
      <c r="H54" s="16"/>
      <c r="I54" s="19"/>
      <c r="J54" s="19"/>
    </row>
    <row r="55" spans="1:10" x14ac:dyDescent="0.25">
      <c r="A55" s="6">
        <v>50</v>
      </c>
      <c r="B55" s="16"/>
      <c r="C55" s="13">
        <f>IF(B55="","",IFERROR(VLOOKUP(B55,'Muayene Takip'!$B$6:$C$105,2,FALSE),"Listede yok"))</f>
      </c>
      <c r="D55" s="14"/>
      <c r="E55" s="17"/>
      <c r="F55" s="17"/>
      <c r="G55" s="16"/>
      <c r="H55" s="16"/>
      <c r="I55" s="19"/>
      <c r="J55" s="19"/>
    </row>
    <row r="56" spans="1:10" x14ac:dyDescent="0.25">
      <c r="A56" s="6">
        <v>51</v>
      </c>
      <c r="B56" s="16"/>
      <c r="C56" s="13">
        <f>IF(B56="","",IFERROR(VLOOKUP(B56,'Muayene Takip'!$B$6:$C$105,2,FALSE),"Listede yok"))</f>
      </c>
      <c r="D56" s="14"/>
      <c r="E56" s="17"/>
      <c r="F56" s="17"/>
      <c r="G56" s="16"/>
      <c r="H56" s="16"/>
      <c r="I56" s="19"/>
      <c r="J56" s="19"/>
    </row>
    <row r="57" spans="1:10" x14ac:dyDescent="0.25">
      <c r="A57" s="6">
        <v>52</v>
      </c>
      <c r="B57" s="16"/>
      <c r="C57" s="13">
        <f>IF(B57="","",IFERROR(VLOOKUP(B57,'Muayene Takip'!$B$6:$C$105,2,FALSE),"Listede yok"))</f>
      </c>
      <c r="D57" s="14"/>
      <c r="E57" s="17"/>
      <c r="F57" s="17"/>
      <c r="G57" s="16"/>
      <c r="H57" s="16"/>
      <c r="I57" s="19"/>
      <c r="J57" s="19"/>
    </row>
    <row r="58" spans="1:10" x14ac:dyDescent="0.25">
      <c r="A58" s="6">
        <v>53</v>
      </c>
      <c r="B58" s="16"/>
      <c r="C58" s="13">
        <f>IF(B58="","",IFERROR(VLOOKUP(B58,'Muayene Takip'!$B$6:$C$105,2,FALSE),"Listede yok"))</f>
      </c>
      <c r="D58" s="14"/>
      <c r="E58" s="17"/>
      <c r="F58" s="17"/>
      <c r="G58" s="16"/>
      <c r="H58" s="16"/>
      <c r="I58" s="19"/>
      <c r="J58" s="19"/>
    </row>
    <row r="59" spans="1:10" x14ac:dyDescent="0.25">
      <c r="A59" s="6">
        <v>54</v>
      </c>
      <c r="B59" s="16"/>
      <c r="C59" s="13">
        <f>IF(B59="","",IFERROR(VLOOKUP(B59,'Muayene Takip'!$B$6:$C$105,2,FALSE),"Listede yok"))</f>
      </c>
      <c r="D59" s="14"/>
      <c r="E59" s="17"/>
      <c r="F59" s="17"/>
      <c r="G59" s="16"/>
      <c r="H59" s="16"/>
      <c r="I59" s="19"/>
      <c r="J59" s="19"/>
    </row>
    <row r="60" spans="1:10" x14ac:dyDescent="0.25">
      <c r="A60" s="6">
        <v>55</v>
      </c>
      <c r="B60" s="16"/>
      <c r="C60" s="13">
        <f>IF(B60="","",IFERROR(VLOOKUP(B60,'Muayene Takip'!$B$6:$C$105,2,FALSE),"Listede yok"))</f>
      </c>
      <c r="D60" s="14"/>
      <c r="E60" s="17"/>
      <c r="F60" s="17"/>
      <c r="G60" s="16"/>
      <c r="H60" s="16"/>
      <c r="I60" s="19"/>
      <c r="J60" s="19"/>
    </row>
    <row r="61" spans="1:10" x14ac:dyDescent="0.25">
      <c r="A61" s="6">
        <v>56</v>
      </c>
      <c r="B61" s="16"/>
      <c r="C61" s="13">
        <f>IF(B61="","",IFERROR(VLOOKUP(B61,'Muayene Takip'!$B$6:$C$105,2,FALSE),"Listede yok"))</f>
      </c>
      <c r="D61" s="14"/>
      <c r="E61" s="17"/>
      <c r="F61" s="17"/>
      <c r="G61" s="16"/>
      <c r="H61" s="16"/>
      <c r="I61" s="19"/>
      <c r="J61" s="19"/>
    </row>
    <row r="62" spans="1:10" x14ac:dyDescent="0.25">
      <c r="A62" s="6">
        <v>57</v>
      </c>
      <c r="B62" s="16"/>
      <c r="C62" s="13">
        <f>IF(B62="","",IFERROR(VLOOKUP(B62,'Muayene Takip'!$B$6:$C$105,2,FALSE),"Listede yok"))</f>
      </c>
      <c r="D62" s="14"/>
      <c r="E62" s="17"/>
      <c r="F62" s="17"/>
      <c r="G62" s="16"/>
      <c r="H62" s="16"/>
      <c r="I62" s="19"/>
      <c r="J62" s="19"/>
    </row>
    <row r="63" spans="1:10" x14ac:dyDescent="0.25">
      <c r="A63" s="6">
        <v>58</v>
      </c>
      <c r="B63" s="16"/>
      <c r="C63" s="13">
        <f>IF(B63="","",IFERROR(VLOOKUP(B63,'Muayene Takip'!$B$6:$C$105,2,FALSE),"Listede yok"))</f>
      </c>
      <c r="D63" s="14"/>
      <c r="E63" s="17"/>
      <c r="F63" s="17"/>
      <c r="G63" s="16"/>
      <c r="H63" s="16"/>
      <c r="I63" s="19"/>
      <c r="J63" s="19"/>
    </row>
    <row r="64" spans="1:10" x14ac:dyDescent="0.25">
      <c r="A64" s="6">
        <v>59</v>
      </c>
      <c r="B64" s="16"/>
      <c r="C64" s="13">
        <f>IF(B64="","",IFERROR(VLOOKUP(B64,'Muayene Takip'!$B$6:$C$105,2,FALSE),"Listede yok"))</f>
      </c>
      <c r="D64" s="14"/>
      <c r="E64" s="17"/>
      <c r="F64" s="17"/>
      <c r="G64" s="16"/>
      <c r="H64" s="16"/>
      <c r="I64" s="19"/>
      <c r="J64" s="19"/>
    </row>
    <row r="65" spans="1:10" x14ac:dyDescent="0.25">
      <c r="A65" s="6">
        <v>60</v>
      </c>
      <c r="B65" s="16"/>
      <c r="C65" s="13">
        <f>IF(B65="","",IFERROR(VLOOKUP(B65,'Muayene Takip'!$B$6:$C$105,2,FALSE),"Listede yok"))</f>
      </c>
      <c r="D65" s="14"/>
      <c r="E65" s="17"/>
      <c r="F65" s="17"/>
      <c r="G65" s="16"/>
      <c r="H65" s="16"/>
      <c r="I65" s="19"/>
      <c r="J65" s="19"/>
    </row>
    <row r="66" spans="1:10" x14ac:dyDescent="0.25">
      <c r="A66" s="6">
        <v>61</v>
      </c>
      <c r="B66" s="16"/>
      <c r="C66" s="13">
        <f>IF(B66="","",IFERROR(VLOOKUP(B66,'Muayene Takip'!$B$6:$C$105,2,FALSE),"Listede yok"))</f>
      </c>
      <c r="D66" s="14"/>
      <c r="E66" s="17"/>
      <c r="F66" s="17"/>
      <c r="G66" s="16"/>
      <c r="H66" s="16"/>
      <c r="I66" s="19"/>
      <c r="J66" s="19"/>
    </row>
    <row r="67" spans="1:10" x14ac:dyDescent="0.25">
      <c r="A67" s="6">
        <v>62</v>
      </c>
      <c r="B67" s="16"/>
      <c r="C67" s="13">
        <f>IF(B67="","",IFERROR(VLOOKUP(B67,'Muayene Takip'!$B$6:$C$105,2,FALSE),"Listede yok"))</f>
      </c>
      <c r="D67" s="14"/>
      <c r="E67" s="17"/>
      <c r="F67" s="17"/>
      <c r="G67" s="16"/>
      <c r="H67" s="16"/>
      <c r="I67" s="19"/>
      <c r="J67" s="19"/>
    </row>
    <row r="68" spans="1:10" x14ac:dyDescent="0.25">
      <c r="A68" s="6">
        <v>63</v>
      </c>
      <c r="B68" s="16"/>
      <c r="C68" s="13">
        <f>IF(B68="","",IFERROR(VLOOKUP(B68,'Muayene Takip'!$B$6:$C$105,2,FALSE),"Listede yok"))</f>
      </c>
      <c r="D68" s="14"/>
      <c r="E68" s="17"/>
      <c r="F68" s="17"/>
      <c r="G68" s="16"/>
      <c r="H68" s="16"/>
      <c r="I68" s="19"/>
      <c r="J68" s="19"/>
    </row>
    <row r="69" spans="1:10" x14ac:dyDescent="0.25">
      <c r="A69" s="6">
        <v>64</v>
      </c>
      <c r="B69" s="16"/>
      <c r="C69" s="13">
        <f>IF(B69="","",IFERROR(VLOOKUP(B69,'Muayene Takip'!$B$6:$C$105,2,FALSE),"Listede yok"))</f>
      </c>
      <c r="D69" s="14"/>
      <c r="E69" s="17"/>
      <c r="F69" s="17"/>
      <c r="G69" s="16"/>
      <c r="H69" s="16"/>
      <c r="I69" s="19"/>
      <c r="J69" s="19"/>
    </row>
    <row r="70" spans="1:10" x14ac:dyDescent="0.25">
      <c r="A70" s="6">
        <v>65</v>
      </c>
      <c r="B70" s="16"/>
      <c r="C70" s="13">
        <f>IF(B70="","",IFERROR(VLOOKUP(B70,'Muayene Takip'!$B$6:$C$105,2,FALSE),"Listede yok"))</f>
      </c>
      <c r="D70" s="14"/>
      <c r="E70" s="17"/>
      <c r="F70" s="17"/>
      <c r="G70" s="16"/>
      <c r="H70" s="16"/>
      <c r="I70" s="19"/>
      <c r="J70" s="19"/>
    </row>
    <row r="71" spans="1:10" x14ac:dyDescent="0.25">
      <c r="A71" s="6">
        <v>66</v>
      </c>
      <c r="B71" s="16"/>
      <c r="C71" s="13">
        <f>IF(B71="","",IFERROR(VLOOKUP(B71,'Muayene Takip'!$B$6:$C$105,2,FALSE),"Listede yok"))</f>
      </c>
      <c r="D71" s="14"/>
      <c r="E71" s="17"/>
      <c r="F71" s="17"/>
      <c r="G71" s="16"/>
      <c r="H71" s="16"/>
      <c r="I71" s="19"/>
      <c r="J71" s="19"/>
    </row>
    <row r="72" spans="1:10" x14ac:dyDescent="0.25">
      <c r="A72" s="6">
        <v>67</v>
      </c>
      <c r="B72" s="16"/>
      <c r="C72" s="13">
        <f>IF(B72="","",IFERROR(VLOOKUP(B72,'Muayene Takip'!$B$6:$C$105,2,FALSE),"Listede yok"))</f>
      </c>
      <c r="D72" s="14"/>
      <c r="E72" s="17"/>
      <c r="F72" s="17"/>
      <c r="G72" s="16"/>
      <c r="H72" s="16"/>
      <c r="I72" s="19"/>
      <c r="J72" s="19"/>
    </row>
    <row r="73" spans="1:10" x14ac:dyDescent="0.25">
      <c r="A73" s="6">
        <v>68</v>
      </c>
      <c r="B73" s="16"/>
      <c r="C73" s="13">
        <f>IF(B73="","",IFERROR(VLOOKUP(B73,'Muayene Takip'!$B$6:$C$105,2,FALSE),"Listede yok"))</f>
      </c>
      <c r="D73" s="14"/>
      <c r="E73" s="17"/>
      <c r="F73" s="17"/>
      <c r="G73" s="16"/>
      <c r="H73" s="16"/>
      <c r="I73" s="19"/>
      <c r="J73" s="19"/>
    </row>
    <row r="74" spans="1:10" x14ac:dyDescent="0.25">
      <c r="A74" s="6">
        <v>69</v>
      </c>
      <c r="B74" s="16"/>
      <c r="C74" s="13">
        <f>IF(B74="","",IFERROR(VLOOKUP(B74,'Muayene Takip'!$B$6:$C$105,2,FALSE),"Listede yok"))</f>
      </c>
      <c r="D74" s="14"/>
      <c r="E74" s="17"/>
      <c r="F74" s="17"/>
      <c r="G74" s="16"/>
      <c r="H74" s="16"/>
      <c r="I74" s="19"/>
      <c r="J74" s="19"/>
    </row>
    <row r="75" spans="1:10" x14ac:dyDescent="0.25">
      <c r="A75" s="6">
        <v>70</v>
      </c>
      <c r="B75" s="16"/>
      <c r="C75" s="13">
        <f>IF(B75="","",IFERROR(VLOOKUP(B75,'Muayene Takip'!$B$6:$C$105,2,FALSE),"Listede yok"))</f>
      </c>
      <c r="D75" s="14"/>
      <c r="E75" s="17"/>
      <c r="F75" s="17"/>
      <c r="G75" s="16"/>
      <c r="H75" s="16"/>
      <c r="I75" s="19"/>
      <c r="J75" s="19"/>
    </row>
    <row r="76" spans="1:10" x14ac:dyDescent="0.25">
      <c r="A76" s="6">
        <v>71</v>
      </c>
      <c r="B76" s="16"/>
      <c r="C76" s="13">
        <f>IF(B76="","",IFERROR(VLOOKUP(B76,'Muayene Takip'!$B$6:$C$105,2,FALSE),"Listede yok"))</f>
      </c>
      <c r="D76" s="14"/>
      <c r="E76" s="17"/>
      <c r="F76" s="17"/>
      <c r="G76" s="16"/>
      <c r="H76" s="16"/>
      <c r="I76" s="19"/>
      <c r="J76" s="19"/>
    </row>
    <row r="77" spans="1:10" x14ac:dyDescent="0.25">
      <c r="A77" s="6">
        <v>72</v>
      </c>
      <c r="B77" s="16"/>
      <c r="C77" s="13">
        <f>IF(B77="","",IFERROR(VLOOKUP(B77,'Muayene Takip'!$B$6:$C$105,2,FALSE),"Listede yok"))</f>
      </c>
      <c r="D77" s="14"/>
      <c r="E77" s="17"/>
      <c r="F77" s="17"/>
      <c r="G77" s="16"/>
      <c r="H77" s="16"/>
      <c r="I77" s="19"/>
      <c r="J77" s="19"/>
    </row>
    <row r="78" spans="1:10" x14ac:dyDescent="0.25">
      <c r="A78" s="6">
        <v>73</v>
      </c>
      <c r="B78" s="16"/>
      <c r="C78" s="13">
        <f>IF(B78="","",IFERROR(VLOOKUP(B78,'Muayene Takip'!$B$6:$C$105,2,FALSE),"Listede yok"))</f>
      </c>
      <c r="D78" s="14"/>
      <c r="E78" s="17"/>
      <c r="F78" s="17"/>
      <c r="G78" s="16"/>
      <c r="H78" s="16"/>
      <c r="I78" s="19"/>
      <c r="J78" s="19"/>
    </row>
    <row r="79" spans="1:10" x14ac:dyDescent="0.25">
      <c r="A79" s="6">
        <v>74</v>
      </c>
      <c r="B79" s="16"/>
      <c r="C79" s="13">
        <f>IF(B79="","",IFERROR(VLOOKUP(B79,'Muayene Takip'!$B$6:$C$105,2,FALSE),"Listede yok"))</f>
      </c>
      <c r="D79" s="14"/>
      <c r="E79" s="17"/>
      <c r="F79" s="17"/>
      <c r="G79" s="16"/>
      <c r="H79" s="16"/>
      <c r="I79" s="19"/>
      <c r="J79" s="19"/>
    </row>
    <row r="80" spans="1:10" x14ac:dyDescent="0.25">
      <c r="A80" s="6">
        <v>75</v>
      </c>
      <c r="B80" s="16"/>
      <c r="C80" s="13">
        <f>IF(B80="","",IFERROR(VLOOKUP(B80,'Muayene Takip'!$B$6:$C$105,2,FALSE),"Listede yok"))</f>
      </c>
      <c r="D80" s="14"/>
      <c r="E80" s="17"/>
      <c r="F80" s="17"/>
      <c r="G80" s="16"/>
      <c r="H80" s="16"/>
      <c r="I80" s="19"/>
      <c r="J80" s="19"/>
    </row>
    <row r="81" spans="1:10" x14ac:dyDescent="0.25">
      <c r="A81" s="6">
        <v>76</v>
      </c>
      <c r="B81" s="16"/>
      <c r="C81" s="13">
        <f>IF(B81="","",IFERROR(VLOOKUP(B81,'Muayene Takip'!$B$6:$C$105,2,FALSE),"Listede yok"))</f>
      </c>
      <c r="D81" s="14"/>
      <c r="E81" s="17"/>
      <c r="F81" s="17"/>
      <c r="G81" s="16"/>
      <c r="H81" s="16"/>
      <c r="I81" s="19"/>
      <c r="J81" s="19"/>
    </row>
    <row r="82" spans="1:10" x14ac:dyDescent="0.25">
      <c r="A82" s="6">
        <v>77</v>
      </c>
      <c r="B82" s="16"/>
      <c r="C82" s="13">
        <f>IF(B82="","",IFERROR(VLOOKUP(B82,'Muayene Takip'!$B$6:$C$105,2,FALSE),"Listede yok"))</f>
      </c>
      <c r="D82" s="14"/>
      <c r="E82" s="17"/>
      <c r="F82" s="17"/>
      <c r="G82" s="16"/>
      <c r="H82" s="16"/>
      <c r="I82" s="19"/>
      <c r="J82" s="19"/>
    </row>
    <row r="83" spans="1:10" x14ac:dyDescent="0.25">
      <c r="A83" s="6">
        <v>78</v>
      </c>
      <c r="B83" s="16"/>
      <c r="C83" s="13">
        <f>IF(B83="","",IFERROR(VLOOKUP(B83,'Muayene Takip'!$B$6:$C$105,2,FALSE),"Listede yok"))</f>
      </c>
      <c r="D83" s="14"/>
      <c r="E83" s="17"/>
      <c r="F83" s="17"/>
      <c r="G83" s="16"/>
      <c r="H83" s="16"/>
      <c r="I83" s="19"/>
      <c r="J83" s="19"/>
    </row>
    <row r="84" spans="1:10" x14ac:dyDescent="0.25">
      <c r="A84" s="6">
        <v>79</v>
      </c>
      <c r="B84" s="16"/>
      <c r="C84" s="13">
        <f>IF(B84="","",IFERROR(VLOOKUP(B84,'Muayene Takip'!$B$6:$C$105,2,FALSE),"Listede yok"))</f>
      </c>
      <c r="D84" s="14"/>
      <c r="E84" s="17"/>
      <c r="F84" s="17"/>
      <c r="G84" s="16"/>
      <c r="H84" s="16"/>
      <c r="I84" s="19"/>
      <c r="J84" s="19"/>
    </row>
    <row r="85" spans="1:10" x14ac:dyDescent="0.25">
      <c r="A85" s="6">
        <v>80</v>
      </c>
      <c r="B85" s="16"/>
      <c r="C85" s="13">
        <f>IF(B85="","",IFERROR(VLOOKUP(B85,'Muayene Takip'!$B$6:$C$105,2,FALSE),"Listede yok"))</f>
      </c>
      <c r="D85" s="14"/>
      <c r="E85" s="17"/>
      <c r="F85" s="17"/>
      <c r="G85" s="16"/>
      <c r="H85" s="16"/>
      <c r="I85" s="19"/>
      <c r="J85" s="19"/>
    </row>
    <row r="86" spans="1:10" x14ac:dyDescent="0.25">
      <c r="A86" s="6">
        <v>81</v>
      </c>
      <c r="B86" s="16"/>
      <c r="C86" s="13">
        <f>IF(B86="","",IFERROR(VLOOKUP(B86,'Muayene Takip'!$B$6:$C$105,2,FALSE),"Listede yok"))</f>
      </c>
      <c r="D86" s="14"/>
      <c r="E86" s="17"/>
      <c r="F86" s="17"/>
      <c r="G86" s="16"/>
      <c r="H86" s="16"/>
      <c r="I86" s="19"/>
      <c r="J86" s="19"/>
    </row>
    <row r="87" spans="1:10" x14ac:dyDescent="0.25">
      <c r="A87" s="6">
        <v>82</v>
      </c>
      <c r="B87" s="16"/>
      <c r="C87" s="13">
        <f>IF(B87="","",IFERROR(VLOOKUP(B87,'Muayene Takip'!$B$6:$C$105,2,FALSE),"Listede yok"))</f>
      </c>
      <c r="D87" s="14"/>
      <c r="E87" s="17"/>
      <c r="F87" s="17"/>
      <c r="G87" s="16"/>
      <c r="H87" s="16"/>
      <c r="I87" s="19"/>
      <c r="J87" s="19"/>
    </row>
    <row r="88" spans="1:10" x14ac:dyDescent="0.25">
      <c r="A88" s="6">
        <v>83</v>
      </c>
      <c r="B88" s="16"/>
      <c r="C88" s="13">
        <f>IF(B88="","",IFERROR(VLOOKUP(B88,'Muayene Takip'!$B$6:$C$105,2,FALSE),"Listede yok"))</f>
      </c>
      <c r="D88" s="14"/>
      <c r="E88" s="17"/>
      <c r="F88" s="17"/>
      <c r="G88" s="16"/>
      <c r="H88" s="16"/>
      <c r="I88" s="19"/>
      <c r="J88" s="19"/>
    </row>
    <row r="89" spans="1:10" x14ac:dyDescent="0.25">
      <c r="A89" s="6">
        <v>84</v>
      </c>
      <c r="B89" s="16"/>
      <c r="C89" s="13">
        <f>IF(B89="","",IFERROR(VLOOKUP(B89,'Muayene Takip'!$B$6:$C$105,2,FALSE),"Listede yok"))</f>
      </c>
      <c r="D89" s="14"/>
      <c r="E89" s="17"/>
      <c r="F89" s="17"/>
      <c r="G89" s="16"/>
      <c r="H89" s="16"/>
      <c r="I89" s="19"/>
      <c r="J89" s="19"/>
    </row>
    <row r="90" spans="1:10" x14ac:dyDescent="0.25">
      <c r="A90" s="6">
        <v>85</v>
      </c>
      <c r="B90" s="16"/>
      <c r="C90" s="13">
        <f>IF(B90="","",IFERROR(VLOOKUP(B90,'Muayene Takip'!$B$6:$C$105,2,FALSE),"Listede yok"))</f>
      </c>
      <c r="D90" s="14"/>
      <c r="E90" s="17"/>
      <c r="F90" s="17"/>
      <c r="G90" s="16"/>
      <c r="H90" s="16"/>
      <c r="I90" s="19"/>
      <c r="J90" s="19"/>
    </row>
    <row r="91" spans="1:10" x14ac:dyDescent="0.25">
      <c r="A91" s="6">
        <v>86</v>
      </c>
      <c r="B91" s="16"/>
      <c r="C91" s="13">
        <f>IF(B91="","",IFERROR(VLOOKUP(B91,'Muayene Takip'!$B$6:$C$105,2,FALSE),"Listede yok"))</f>
      </c>
      <c r="D91" s="14"/>
      <c r="E91" s="17"/>
      <c r="F91" s="17"/>
      <c r="G91" s="16"/>
      <c r="H91" s="16"/>
      <c r="I91" s="19"/>
      <c r="J91" s="19"/>
    </row>
    <row r="92" spans="1:10" x14ac:dyDescent="0.25">
      <c r="A92" s="6">
        <v>87</v>
      </c>
      <c r="B92" s="16"/>
      <c r="C92" s="13">
        <f>IF(B92="","",IFERROR(VLOOKUP(B92,'Muayene Takip'!$B$6:$C$105,2,FALSE),"Listede yok"))</f>
      </c>
      <c r="D92" s="14"/>
      <c r="E92" s="17"/>
      <c r="F92" s="17"/>
      <c r="G92" s="16"/>
      <c r="H92" s="16"/>
      <c r="I92" s="19"/>
      <c r="J92" s="19"/>
    </row>
    <row r="93" spans="1:10" x14ac:dyDescent="0.25">
      <c r="A93" s="6">
        <v>88</v>
      </c>
      <c r="B93" s="16"/>
      <c r="C93" s="13">
        <f>IF(B93="","",IFERROR(VLOOKUP(B93,'Muayene Takip'!$B$6:$C$105,2,FALSE),"Listede yok"))</f>
      </c>
      <c r="D93" s="14"/>
      <c r="E93" s="17"/>
      <c r="F93" s="17"/>
      <c r="G93" s="16"/>
      <c r="H93" s="16"/>
      <c r="I93" s="19"/>
      <c r="J93" s="19"/>
    </row>
    <row r="94" spans="1:10" x14ac:dyDescent="0.25">
      <c r="A94" s="6">
        <v>89</v>
      </c>
      <c r="B94" s="16"/>
      <c r="C94" s="13">
        <f>IF(B94="","",IFERROR(VLOOKUP(B94,'Muayene Takip'!$B$6:$C$105,2,FALSE),"Listede yok"))</f>
      </c>
      <c r="D94" s="14"/>
      <c r="E94" s="17"/>
      <c r="F94" s="17"/>
      <c r="G94" s="16"/>
      <c r="H94" s="16"/>
      <c r="I94" s="19"/>
      <c r="J94" s="19"/>
    </row>
    <row r="95" spans="1:10" x14ac:dyDescent="0.25">
      <c r="A95" s="6">
        <v>90</v>
      </c>
      <c r="B95" s="16"/>
      <c r="C95" s="13">
        <f>IF(B95="","",IFERROR(VLOOKUP(B95,'Muayene Takip'!$B$6:$C$105,2,FALSE),"Listede yok"))</f>
      </c>
      <c r="D95" s="14"/>
      <c r="E95" s="17"/>
      <c r="F95" s="17"/>
      <c r="G95" s="16"/>
      <c r="H95" s="16"/>
      <c r="I95" s="19"/>
      <c r="J95" s="19"/>
    </row>
    <row r="96" spans="1:10" x14ac:dyDescent="0.25">
      <c r="A96" s="6">
        <v>91</v>
      </c>
      <c r="B96" s="16"/>
      <c r="C96" s="13">
        <f>IF(B96="","",IFERROR(VLOOKUP(B96,'Muayene Takip'!$B$6:$C$105,2,FALSE),"Listede yok"))</f>
      </c>
      <c r="D96" s="14"/>
      <c r="E96" s="17"/>
      <c r="F96" s="17"/>
      <c r="G96" s="16"/>
      <c r="H96" s="16"/>
      <c r="I96" s="19"/>
      <c r="J96" s="19"/>
    </row>
    <row r="97" spans="1:10" x14ac:dyDescent="0.25">
      <c r="A97" s="6">
        <v>92</v>
      </c>
      <c r="B97" s="16"/>
      <c r="C97" s="13">
        <f>IF(B97="","",IFERROR(VLOOKUP(B97,'Muayene Takip'!$B$6:$C$105,2,FALSE),"Listede yok"))</f>
      </c>
      <c r="D97" s="14"/>
      <c r="E97" s="17"/>
      <c r="F97" s="17"/>
      <c r="G97" s="16"/>
      <c r="H97" s="16"/>
      <c r="I97" s="19"/>
      <c r="J97" s="19"/>
    </row>
    <row r="98" spans="1:10" x14ac:dyDescent="0.25">
      <c r="A98" s="6">
        <v>93</v>
      </c>
      <c r="B98" s="16"/>
      <c r="C98" s="13">
        <f>IF(B98="","",IFERROR(VLOOKUP(B98,'Muayene Takip'!$B$6:$C$105,2,FALSE),"Listede yok"))</f>
      </c>
      <c r="D98" s="14"/>
      <c r="E98" s="17"/>
      <c r="F98" s="17"/>
      <c r="G98" s="16"/>
      <c r="H98" s="16"/>
      <c r="I98" s="19"/>
      <c r="J98" s="19"/>
    </row>
    <row r="99" spans="1:10" x14ac:dyDescent="0.25">
      <c r="A99" s="6">
        <v>94</v>
      </c>
      <c r="B99" s="16"/>
      <c r="C99" s="13">
        <f>IF(B99="","",IFERROR(VLOOKUP(B99,'Muayene Takip'!$B$6:$C$105,2,FALSE),"Listede yok"))</f>
      </c>
      <c r="D99" s="14"/>
      <c r="E99" s="17"/>
      <c r="F99" s="17"/>
      <c r="G99" s="16"/>
      <c r="H99" s="16"/>
      <c r="I99" s="19"/>
      <c r="J99" s="19"/>
    </row>
    <row r="100" spans="1:10" x14ac:dyDescent="0.25">
      <c r="A100" s="6">
        <v>95</v>
      </c>
      <c r="B100" s="16"/>
      <c r="C100" s="13">
        <f>IF(B100="","",IFERROR(VLOOKUP(B100,'Muayene Takip'!$B$6:$C$105,2,FALSE),"Listede yok"))</f>
      </c>
      <c r="D100" s="14"/>
      <c r="E100" s="17"/>
      <c r="F100" s="17"/>
      <c r="G100" s="16"/>
      <c r="H100" s="16"/>
      <c r="I100" s="19"/>
      <c r="J100" s="19"/>
    </row>
    <row r="101" spans="1:10" x14ac:dyDescent="0.25">
      <c r="A101" s="6">
        <v>96</v>
      </c>
      <c r="B101" s="16"/>
      <c r="C101" s="13">
        <f>IF(B101="","",IFERROR(VLOOKUP(B101,'Muayene Takip'!$B$6:$C$105,2,FALSE),"Listede yok"))</f>
      </c>
      <c r="D101" s="14"/>
      <c r="E101" s="17"/>
      <c r="F101" s="17"/>
      <c r="G101" s="16"/>
      <c r="H101" s="16"/>
      <c r="I101" s="19"/>
      <c r="J101" s="19"/>
    </row>
    <row r="102" spans="1:10" x14ac:dyDescent="0.25">
      <c r="A102" s="6">
        <v>97</v>
      </c>
      <c r="B102" s="16"/>
      <c r="C102" s="13">
        <f>IF(B102="","",IFERROR(VLOOKUP(B102,'Muayene Takip'!$B$6:$C$105,2,FALSE),"Listede yok"))</f>
      </c>
      <c r="D102" s="14"/>
      <c r="E102" s="17"/>
      <c r="F102" s="17"/>
      <c r="G102" s="16"/>
      <c r="H102" s="16"/>
      <c r="I102" s="19"/>
      <c r="J102" s="19"/>
    </row>
    <row r="103" spans="1:10" x14ac:dyDescent="0.25">
      <c r="A103" s="6">
        <v>98</v>
      </c>
      <c r="B103" s="16"/>
      <c r="C103" s="13">
        <f>IF(B103="","",IFERROR(VLOOKUP(B103,'Muayene Takip'!$B$6:$C$105,2,FALSE),"Listede yok"))</f>
      </c>
      <c r="D103" s="14"/>
      <c r="E103" s="17"/>
      <c r="F103" s="17"/>
      <c r="G103" s="16"/>
      <c r="H103" s="16"/>
      <c r="I103" s="19"/>
      <c r="J103" s="19"/>
    </row>
    <row r="104" spans="1:10" x14ac:dyDescent="0.25">
      <c r="A104" s="6">
        <v>99</v>
      </c>
      <c r="B104" s="16"/>
      <c r="C104" s="13">
        <f>IF(B104="","",IFERROR(VLOOKUP(B104,'Muayene Takip'!$B$6:$C$105,2,FALSE),"Listede yok"))</f>
      </c>
      <c r="D104" s="14"/>
      <c r="E104" s="17"/>
      <c r="F104" s="17"/>
      <c r="G104" s="16"/>
      <c r="H104" s="16"/>
      <c r="I104" s="19"/>
      <c r="J104" s="19"/>
    </row>
    <row r="105" spans="1:10" x14ac:dyDescent="0.25">
      <c r="A105" s="6">
        <v>100</v>
      </c>
      <c r="B105" s="16"/>
      <c r="C105" s="13">
        <f>IF(B105="","",IFERROR(VLOOKUP(B105,'Muayene Takip'!$B$6:$C$105,2,FALSE),"Listede yok"))</f>
      </c>
      <c r="D105" s="14"/>
      <c r="E105" s="17"/>
      <c r="F105" s="17"/>
      <c r="G105" s="16"/>
      <c r="H105" s="16"/>
      <c r="I105" s="19"/>
      <c r="J105" s="19"/>
    </row>
    <row r="106" spans="1:10" x14ac:dyDescent="0.25">
      <c r="A106" s="6">
        <v>101</v>
      </c>
      <c r="B106" s="16"/>
      <c r="C106" s="13">
        <f>IF(B106="","",IFERROR(VLOOKUP(B106,'Muayene Takip'!$B$6:$C$105,2,FALSE),"Listede yok"))</f>
      </c>
      <c r="D106" s="14"/>
      <c r="E106" s="17"/>
      <c r="F106" s="17"/>
      <c r="G106" s="16"/>
      <c r="H106" s="16"/>
      <c r="I106" s="19"/>
      <c r="J106" s="19"/>
    </row>
    <row r="107" spans="1:10" x14ac:dyDescent="0.25">
      <c r="A107" s="6">
        <v>102</v>
      </c>
      <c r="B107" s="16"/>
      <c r="C107" s="13">
        <f>IF(B107="","",IFERROR(VLOOKUP(B107,'Muayene Takip'!$B$6:$C$105,2,FALSE),"Listede yok"))</f>
      </c>
      <c r="D107" s="14"/>
      <c r="E107" s="17"/>
      <c r="F107" s="17"/>
      <c r="G107" s="16"/>
      <c r="H107" s="16"/>
      <c r="I107" s="19"/>
      <c r="J107" s="19"/>
    </row>
    <row r="108" spans="1:10" x14ac:dyDescent="0.25">
      <c r="A108" s="6">
        <v>103</v>
      </c>
      <c r="B108" s="16"/>
      <c r="C108" s="13">
        <f>IF(B108="","",IFERROR(VLOOKUP(B108,'Muayene Takip'!$B$6:$C$105,2,FALSE),"Listede yok"))</f>
      </c>
      <c r="D108" s="14"/>
      <c r="E108" s="17"/>
      <c r="F108" s="17"/>
      <c r="G108" s="16"/>
      <c r="H108" s="16"/>
      <c r="I108" s="19"/>
      <c r="J108" s="19"/>
    </row>
    <row r="109" spans="1:10" x14ac:dyDescent="0.25">
      <c r="A109" s="6">
        <v>104</v>
      </c>
      <c r="B109" s="16"/>
      <c r="C109" s="13">
        <f>IF(B109="","",IFERROR(VLOOKUP(B109,'Muayene Takip'!$B$6:$C$105,2,FALSE),"Listede yok"))</f>
      </c>
      <c r="D109" s="14"/>
      <c r="E109" s="17"/>
      <c r="F109" s="17"/>
      <c r="G109" s="16"/>
      <c r="H109" s="16"/>
      <c r="I109" s="19"/>
      <c r="J109" s="19"/>
    </row>
    <row r="110" spans="1:10" x14ac:dyDescent="0.25">
      <c r="A110" s="6">
        <v>105</v>
      </c>
      <c r="B110" s="16"/>
      <c r="C110" s="13">
        <f>IF(B110="","",IFERROR(VLOOKUP(B110,'Muayene Takip'!$B$6:$C$105,2,FALSE),"Listede yok"))</f>
      </c>
      <c r="D110" s="14"/>
      <c r="E110" s="17"/>
      <c r="F110" s="17"/>
      <c r="G110" s="16"/>
      <c r="H110" s="16"/>
      <c r="I110" s="19"/>
      <c r="J110" s="19"/>
    </row>
    <row r="111" spans="1:10" x14ac:dyDescent="0.25">
      <c r="A111" s="6">
        <v>106</v>
      </c>
      <c r="B111" s="16"/>
      <c r="C111" s="13">
        <f>IF(B111="","",IFERROR(VLOOKUP(B111,'Muayene Takip'!$B$6:$C$105,2,FALSE),"Listede yok"))</f>
      </c>
      <c r="D111" s="14"/>
      <c r="E111" s="17"/>
      <c r="F111" s="17"/>
      <c r="G111" s="16"/>
      <c r="H111" s="16"/>
      <c r="I111" s="19"/>
      <c r="J111" s="19"/>
    </row>
    <row r="112" spans="1:10" x14ac:dyDescent="0.25">
      <c r="A112" s="6">
        <v>107</v>
      </c>
      <c r="B112" s="16"/>
      <c r="C112" s="13">
        <f>IF(B112="","",IFERROR(VLOOKUP(B112,'Muayene Takip'!$B$6:$C$105,2,FALSE),"Listede yok"))</f>
      </c>
      <c r="D112" s="14"/>
      <c r="E112" s="17"/>
      <c r="F112" s="17"/>
      <c r="G112" s="16"/>
      <c r="H112" s="16"/>
      <c r="I112" s="19"/>
      <c r="J112" s="19"/>
    </row>
    <row r="113" spans="1:10" x14ac:dyDescent="0.25">
      <c r="A113" s="6">
        <v>108</v>
      </c>
      <c r="B113" s="16"/>
      <c r="C113" s="13">
        <f>IF(B113="","",IFERROR(VLOOKUP(B113,'Muayene Takip'!$B$6:$C$105,2,FALSE),"Listede yok"))</f>
      </c>
      <c r="D113" s="14"/>
      <c r="E113" s="17"/>
      <c r="F113" s="17"/>
      <c r="G113" s="16"/>
      <c r="H113" s="16"/>
      <c r="I113" s="19"/>
      <c r="J113" s="19"/>
    </row>
    <row r="114" spans="1:10" x14ac:dyDescent="0.25">
      <c r="A114" s="6">
        <v>109</v>
      </c>
      <c r="B114" s="16"/>
      <c r="C114" s="13">
        <f>IF(B114="","",IFERROR(VLOOKUP(B114,'Muayene Takip'!$B$6:$C$105,2,FALSE),"Listede yok"))</f>
      </c>
      <c r="D114" s="14"/>
      <c r="E114" s="17"/>
      <c r="F114" s="17"/>
      <c r="G114" s="16"/>
      <c r="H114" s="16"/>
      <c r="I114" s="19"/>
      <c r="J114" s="19"/>
    </row>
    <row r="115" spans="1:10" x14ac:dyDescent="0.25">
      <c r="A115" s="6">
        <v>110</v>
      </c>
      <c r="B115" s="16"/>
      <c r="C115" s="13">
        <f>IF(B115="","",IFERROR(VLOOKUP(B115,'Muayene Takip'!$B$6:$C$105,2,FALSE),"Listede yok"))</f>
      </c>
      <c r="D115" s="14"/>
      <c r="E115" s="17"/>
      <c r="F115" s="17"/>
      <c r="G115" s="16"/>
      <c r="H115" s="16"/>
      <c r="I115" s="19"/>
      <c r="J115" s="19"/>
    </row>
    <row r="116" spans="1:10" x14ac:dyDescent="0.25">
      <c r="A116" s="6">
        <v>111</v>
      </c>
      <c r="B116" s="16"/>
      <c r="C116" s="13">
        <f>IF(B116="","",IFERROR(VLOOKUP(B116,'Muayene Takip'!$B$6:$C$105,2,FALSE),"Listede yok"))</f>
      </c>
      <c r="D116" s="14"/>
      <c r="E116" s="17"/>
      <c r="F116" s="17"/>
      <c r="G116" s="16"/>
      <c r="H116" s="16"/>
      <c r="I116" s="19"/>
      <c r="J116" s="19"/>
    </row>
    <row r="117" spans="1:10" x14ac:dyDescent="0.25">
      <c r="A117" s="6">
        <v>112</v>
      </c>
      <c r="B117" s="16"/>
      <c r="C117" s="13">
        <f>IF(B117="","",IFERROR(VLOOKUP(B117,'Muayene Takip'!$B$6:$C$105,2,FALSE),"Listede yok"))</f>
      </c>
      <c r="D117" s="14"/>
      <c r="E117" s="17"/>
      <c r="F117" s="17"/>
      <c r="G117" s="16"/>
      <c r="H117" s="16"/>
      <c r="I117" s="19"/>
      <c r="J117" s="19"/>
    </row>
    <row r="118" spans="1:10" x14ac:dyDescent="0.25">
      <c r="A118" s="6">
        <v>113</v>
      </c>
      <c r="B118" s="16"/>
      <c r="C118" s="13">
        <f>IF(B118="","",IFERROR(VLOOKUP(B118,'Muayene Takip'!$B$6:$C$105,2,FALSE),"Listede yok"))</f>
      </c>
      <c r="D118" s="14"/>
      <c r="E118" s="17"/>
      <c r="F118" s="17"/>
      <c r="G118" s="16"/>
      <c r="H118" s="16"/>
      <c r="I118" s="19"/>
      <c r="J118" s="19"/>
    </row>
    <row r="119" spans="1:10" x14ac:dyDescent="0.25">
      <c r="A119" s="6">
        <v>114</v>
      </c>
      <c r="B119" s="16"/>
      <c r="C119" s="13">
        <f>IF(B119="","",IFERROR(VLOOKUP(B119,'Muayene Takip'!$B$6:$C$105,2,FALSE),"Listede yok"))</f>
      </c>
      <c r="D119" s="14"/>
      <c r="E119" s="17"/>
      <c r="F119" s="17"/>
      <c r="G119" s="16"/>
      <c r="H119" s="16"/>
      <c r="I119" s="19"/>
      <c r="J119" s="19"/>
    </row>
    <row r="120" spans="1:10" x14ac:dyDescent="0.25">
      <c r="A120" s="6">
        <v>115</v>
      </c>
      <c r="B120" s="16"/>
      <c r="C120" s="13">
        <f>IF(B120="","",IFERROR(VLOOKUP(B120,'Muayene Takip'!$B$6:$C$105,2,FALSE),"Listede yok"))</f>
      </c>
      <c r="D120" s="14"/>
      <c r="E120" s="17"/>
      <c r="F120" s="17"/>
      <c r="G120" s="16"/>
      <c r="H120" s="16"/>
      <c r="I120" s="19"/>
      <c r="J120" s="19"/>
    </row>
    <row r="121" spans="1:10" x14ac:dyDescent="0.25">
      <c r="A121" s="6">
        <v>116</v>
      </c>
      <c r="B121" s="16"/>
      <c r="C121" s="13">
        <f>IF(B121="","",IFERROR(VLOOKUP(B121,'Muayene Takip'!$B$6:$C$105,2,FALSE),"Listede yok"))</f>
      </c>
      <c r="D121" s="14"/>
      <c r="E121" s="17"/>
      <c r="F121" s="17"/>
      <c r="G121" s="16"/>
      <c r="H121" s="16"/>
      <c r="I121" s="19"/>
      <c r="J121" s="19"/>
    </row>
    <row r="122" spans="1:10" x14ac:dyDescent="0.25">
      <c r="A122" s="6">
        <v>117</v>
      </c>
      <c r="B122" s="16"/>
      <c r="C122" s="13">
        <f>IF(B122="","",IFERROR(VLOOKUP(B122,'Muayene Takip'!$B$6:$C$105,2,FALSE),"Listede yok"))</f>
      </c>
      <c r="D122" s="14"/>
      <c r="E122" s="17"/>
      <c r="F122" s="17"/>
      <c r="G122" s="16"/>
      <c r="H122" s="16"/>
      <c r="I122" s="19"/>
      <c r="J122" s="19"/>
    </row>
    <row r="123" spans="1:10" x14ac:dyDescent="0.25">
      <c r="A123" s="6">
        <v>118</v>
      </c>
      <c r="B123" s="16"/>
      <c r="C123" s="13">
        <f>IF(B123="","",IFERROR(VLOOKUP(B123,'Muayene Takip'!$B$6:$C$105,2,FALSE),"Listede yok"))</f>
      </c>
      <c r="D123" s="14"/>
      <c r="E123" s="17"/>
      <c r="F123" s="17"/>
      <c r="G123" s="16"/>
      <c r="H123" s="16"/>
      <c r="I123" s="19"/>
      <c r="J123" s="19"/>
    </row>
    <row r="124" spans="1:10" x14ac:dyDescent="0.25">
      <c r="A124" s="6">
        <v>119</v>
      </c>
      <c r="B124" s="16"/>
      <c r="C124" s="13">
        <f>IF(B124="","",IFERROR(VLOOKUP(B124,'Muayene Takip'!$B$6:$C$105,2,FALSE),"Listede yok"))</f>
      </c>
      <c r="D124" s="14"/>
      <c r="E124" s="17"/>
      <c r="F124" s="17"/>
      <c r="G124" s="16"/>
      <c r="H124" s="16"/>
      <c r="I124" s="19"/>
      <c r="J124" s="19"/>
    </row>
    <row r="125" spans="1:10" x14ac:dyDescent="0.25">
      <c r="A125" s="6">
        <v>120</v>
      </c>
      <c r="B125" s="16"/>
      <c r="C125" s="13">
        <f>IF(B125="","",IFERROR(VLOOKUP(B125,'Muayene Takip'!$B$6:$C$105,2,FALSE),"Listede yok"))</f>
      </c>
      <c r="D125" s="14"/>
      <c r="E125" s="17"/>
      <c r="F125" s="17"/>
      <c r="G125" s="16"/>
      <c r="H125" s="16"/>
      <c r="I125" s="19"/>
      <c r="J125" s="19"/>
    </row>
    <row r="126" spans="1:10" x14ac:dyDescent="0.25">
      <c r="A126" s="6">
        <v>121</v>
      </c>
      <c r="B126" s="16"/>
      <c r="C126" s="13">
        <f>IF(B126="","",IFERROR(VLOOKUP(B126,'Muayene Takip'!$B$6:$C$105,2,FALSE),"Listede yok"))</f>
      </c>
      <c r="D126" s="14"/>
      <c r="E126" s="17"/>
      <c r="F126" s="17"/>
      <c r="G126" s="16"/>
      <c r="H126" s="16"/>
      <c r="I126" s="19"/>
      <c r="J126" s="19"/>
    </row>
    <row r="127" spans="1:10" x14ac:dyDescent="0.25">
      <c r="A127" s="6">
        <v>122</v>
      </c>
      <c r="B127" s="16"/>
      <c r="C127" s="13">
        <f>IF(B127="","",IFERROR(VLOOKUP(B127,'Muayene Takip'!$B$6:$C$105,2,FALSE),"Listede yok"))</f>
      </c>
      <c r="D127" s="14"/>
      <c r="E127" s="17"/>
      <c r="F127" s="17"/>
      <c r="G127" s="16"/>
      <c r="H127" s="16"/>
      <c r="I127" s="19"/>
      <c r="J127" s="19"/>
    </row>
    <row r="128" spans="1:10" x14ac:dyDescent="0.25">
      <c r="A128" s="6">
        <v>123</v>
      </c>
      <c r="B128" s="16"/>
      <c r="C128" s="13">
        <f>IF(B128="","",IFERROR(VLOOKUP(B128,'Muayene Takip'!$B$6:$C$105,2,FALSE),"Listede yok"))</f>
      </c>
      <c r="D128" s="14"/>
      <c r="E128" s="17"/>
      <c r="F128" s="17"/>
      <c r="G128" s="16"/>
      <c r="H128" s="16"/>
      <c r="I128" s="19"/>
      <c r="J128" s="19"/>
    </row>
    <row r="129" spans="1:10" x14ac:dyDescent="0.25">
      <c r="A129" s="6">
        <v>124</v>
      </c>
      <c r="B129" s="16"/>
      <c r="C129" s="13">
        <f>IF(B129="","",IFERROR(VLOOKUP(B129,'Muayene Takip'!$B$6:$C$105,2,FALSE),"Listede yok"))</f>
      </c>
      <c r="D129" s="14"/>
      <c r="E129" s="17"/>
      <c r="F129" s="17"/>
      <c r="G129" s="16"/>
      <c r="H129" s="16"/>
      <c r="I129" s="19"/>
      <c r="J129" s="19"/>
    </row>
    <row r="130" spans="1:10" x14ac:dyDescent="0.25">
      <c r="A130" s="6">
        <v>125</v>
      </c>
      <c r="B130" s="16"/>
      <c r="C130" s="13">
        <f>IF(B130="","",IFERROR(VLOOKUP(B130,'Muayene Takip'!$B$6:$C$105,2,FALSE),"Listede yok"))</f>
      </c>
      <c r="D130" s="14"/>
      <c r="E130" s="17"/>
      <c r="F130" s="17"/>
      <c r="G130" s="16"/>
      <c r="H130" s="16"/>
      <c r="I130" s="19"/>
      <c r="J130" s="19"/>
    </row>
    <row r="131" spans="1:10" x14ac:dyDescent="0.25">
      <c r="A131" s="6">
        <v>126</v>
      </c>
      <c r="B131" s="16"/>
      <c r="C131" s="13">
        <f>IF(B131="","",IFERROR(VLOOKUP(B131,'Muayene Takip'!$B$6:$C$105,2,FALSE),"Listede yok"))</f>
      </c>
      <c r="D131" s="14"/>
      <c r="E131" s="17"/>
      <c r="F131" s="17"/>
      <c r="G131" s="16"/>
      <c r="H131" s="16"/>
      <c r="I131" s="19"/>
      <c r="J131" s="19"/>
    </row>
    <row r="132" spans="1:10" x14ac:dyDescent="0.25">
      <c r="A132" s="6">
        <v>127</v>
      </c>
      <c r="B132" s="16"/>
      <c r="C132" s="13">
        <f>IF(B132="","",IFERROR(VLOOKUP(B132,'Muayene Takip'!$B$6:$C$105,2,FALSE),"Listede yok"))</f>
      </c>
      <c r="D132" s="14"/>
      <c r="E132" s="17"/>
      <c r="F132" s="17"/>
      <c r="G132" s="16"/>
      <c r="H132" s="16"/>
      <c r="I132" s="19"/>
      <c r="J132" s="19"/>
    </row>
    <row r="133" spans="1:10" x14ac:dyDescent="0.25">
      <c r="A133" s="6">
        <v>128</v>
      </c>
      <c r="B133" s="16"/>
      <c r="C133" s="13">
        <f>IF(B133="","",IFERROR(VLOOKUP(B133,'Muayene Takip'!$B$6:$C$105,2,FALSE),"Listede yok"))</f>
      </c>
      <c r="D133" s="14"/>
      <c r="E133" s="17"/>
      <c r="F133" s="17"/>
      <c r="G133" s="16"/>
      <c r="H133" s="16"/>
      <c r="I133" s="19"/>
      <c r="J133" s="19"/>
    </row>
    <row r="134" spans="1:10" x14ac:dyDescent="0.25">
      <c r="A134" s="6">
        <v>129</v>
      </c>
      <c r="B134" s="16"/>
      <c r="C134" s="13">
        <f>IF(B134="","",IFERROR(VLOOKUP(B134,'Muayene Takip'!$B$6:$C$105,2,FALSE),"Listede yok"))</f>
      </c>
      <c r="D134" s="14"/>
      <c r="E134" s="17"/>
      <c r="F134" s="17"/>
      <c r="G134" s="16"/>
      <c r="H134" s="16"/>
      <c r="I134" s="19"/>
      <c r="J134" s="19"/>
    </row>
    <row r="135" spans="1:10" x14ac:dyDescent="0.25">
      <c r="A135" s="6">
        <v>130</v>
      </c>
      <c r="B135" s="16"/>
      <c r="C135" s="13">
        <f>IF(B135="","",IFERROR(VLOOKUP(B135,'Muayene Takip'!$B$6:$C$105,2,FALSE),"Listede yok"))</f>
      </c>
      <c r="D135" s="14"/>
      <c r="E135" s="17"/>
      <c r="F135" s="17"/>
      <c r="G135" s="16"/>
      <c r="H135" s="16"/>
      <c r="I135" s="19"/>
      <c r="J135" s="19"/>
    </row>
    <row r="136" spans="1:10" x14ac:dyDescent="0.25">
      <c r="A136" s="6">
        <v>131</v>
      </c>
      <c r="B136" s="16"/>
      <c r="C136" s="13">
        <f>IF(B136="","",IFERROR(VLOOKUP(B136,'Muayene Takip'!$B$6:$C$105,2,FALSE),"Listede yok"))</f>
      </c>
      <c r="D136" s="14"/>
      <c r="E136" s="17"/>
      <c r="F136" s="17"/>
      <c r="G136" s="16"/>
      <c r="H136" s="16"/>
      <c r="I136" s="19"/>
      <c r="J136" s="19"/>
    </row>
    <row r="137" spans="1:10" x14ac:dyDescent="0.25">
      <c r="A137" s="6">
        <v>132</v>
      </c>
      <c r="B137" s="16"/>
      <c r="C137" s="13">
        <f>IF(B137="","",IFERROR(VLOOKUP(B137,'Muayene Takip'!$B$6:$C$105,2,FALSE),"Listede yok"))</f>
      </c>
      <c r="D137" s="14"/>
      <c r="E137" s="17"/>
      <c r="F137" s="17"/>
      <c r="G137" s="16"/>
      <c r="H137" s="16"/>
      <c r="I137" s="19"/>
      <c r="J137" s="19"/>
    </row>
    <row r="138" spans="1:10" x14ac:dyDescent="0.25">
      <c r="A138" s="6">
        <v>133</v>
      </c>
      <c r="B138" s="16"/>
      <c r="C138" s="13">
        <f>IF(B138="","",IFERROR(VLOOKUP(B138,'Muayene Takip'!$B$6:$C$105,2,FALSE),"Listede yok"))</f>
      </c>
      <c r="D138" s="14"/>
      <c r="E138" s="17"/>
      <c r="F138" s="17"/>
      <c r="G138" s="16"/>
      <c r="H138" s="16"/>
      <c r="I138" s="19"/>
      <c r="J138" s="19"/>
    </row>
    <row r="139" spans="1:10" x14ac:dyDescent="0.25">
      <c r="A139" s="6">
        <v>134</v>
      </c>
      <c r="B139" s="16"/>
      <c r="C139" s="13">
        <f>IF(B139="","",IFERROR(VLOOKUP(B139,'Muayene Takip'!$B$6:$C$105,2,FALSE),"Listede yok"))</f>
      </c>
      <c r="D139" s="14"/>
      <c r="E139" s="17"/>
      <c r="F139" s="17"/>
      <c r="G139" s="16"/>
      <c r="H139" s="16"/>
      <c r="I139" s="19"/>
      <c r="J139" s="19"/>
    </row>
    <row r="140" spans="1:10" x14ac:dyDescent="0.25">
      <c r="A140" s="6">
        <v>135</v>
      </c>
      <c r="B140" s="16"/>
      <c r="C140" s="13">
        <f>IF(B140="","",IFERROR(VLOOKUP(B140,'Muayene Takip'!$B$6:$C$105,2,FALSE),"Listede yok"))</f>
      </c>
      <c r="D140" s="14"/>
      <c r="E140" s="17"/>
      <c r="F140" s="17"/>
      <c r="G140" s="16"/>
      <c r="H140" s="16"/>
      <c r="I140" s="19"/>
      <c r="J140" s="19"/>
    </row>
    <row r="141" spans="1:10" x14ac:dyDescent="0.25">
      <c r="A141" s="6">
        <v>136</v>
      </c>
      <c r="B141" s="16"/>
      <c r="C141" s="13">
        <f>IF(B141="","",IFERROR(VLOOKUP(B141,'Muayene Takip'!$B$6:$C$105,2,FALSE),"Listede yok"))</f>
      </c>
      <c r="D141" s="14"/>
      <c r="E141" s="17"/>
      <c r="F141" s="17"/>
      <c r="G141" s="16"/>
      <c r="H141" s="16"/>
      <c r="I141" s="19"/>
      <c r="J141" s="19"/>
    </row>
    <row r="142" spans="1:10" x14ac:dyDescent="0.25">
      <c r="A142" s="6">
        <v>137</v>
      </c>
      <c r="B142" s="16"/>
      <c r="C142" s="13">
        <f>IF(B142="","",IFERROR(VLOOKUP(B142,'Muayene Takip'!$B$6:$C$105,2,FALSE),"Listede yok"))</f>
      </c>
      <c r="D142" s="14"/>
      <c r="E142" s="17"/>
      <c r="F142" s="17"/>
      <c r="G142" s="16"/>
      <c r="H142" s="16"/>
      <c r="I142" s="19"/>
      <c r="J142" s="19"/>
    </row>
    <row r="143" spans="1:10" x14ac:dyDescent="0.25">
      <c r="A143" s="6">
        <v>138</v>
      </c>
      <c r="B143" s="16"/>
      <c r="C143" s="13">
        <f>IF(B143="","",IFERROR(VLOOKUP(B143,'Muayene Takip'!$B$6:$C$105,2,FALSE),"Listede yok"))</f>
      </c>
      <c r="D143" s="14"/>
      <c r="E143" s="17"/>
      <c r="F143" s="17"/>
      <c r="G143" s="16"/>
      <c r="H143" s="16"/>
      <c r="I143" s="19"/>
      <c r="J143" s="19"/>
    </row>
    <row r="144" spans="1:10" x14ac:dyDescent="0.25">
      <c r="A144" s="6">
        <v>139</v>
      </c>
      <c r="B144" s="16"/>
      <c r="C144" s="13">
        <f>IF(B144="","",IFERROR(VLOOKUP(B144,'Muayene Takip'!$B$6:$C$105,2,FALSE),"Listede yok"))</f>
      </c>
      <c r="D144" s="14"/>
      <c r="E144" s="17"/>
      <c r="F144" s="17"/>
      <c r="G144" s="16"/>
      <c r="H144" s="16"/>
      <c r="I144" s="19"/>
      <c r="J144" s="19"/>
    </row>
    <row r="145" spans="1:10" x14ac:dyDescent="0.25">
      <c r="A145" s="6">
        <v>140</v>
      </c>
      <c r="B145" s="16"/>
      <c r="C145" s="13">
        <f>IF(B145="","",IFERROR(VLOOKUP(B145,'Muayene Takip'!$B$6:$C$105,2,FALSE),"Listede yok"))</f>
      </c>
      <c r="D145" s="14"/>
      <c r="E145" s="17"/>
      <c r="F145" s="17"/>
      <c r="G145" s="16"/>
      <c r="H145" s="16"/>
      <c r="I145" s="19"/>
      <c r="J145" s="19"/>
    </row>
    <row r="146" spans="1:10" x14ac:dyDescent="0.25">
      <c r="A146" s="6">
        <v>141</v>
      </c>
      <c r="B146" s="16"/>
      <c r="C146" s="13">
        <f>IF(B146="","",IFERROR(VLOOKUP(B146,'Muayene Takip'!$B$6:$C$105,2,FALSE),"Listede yok"))</f>
      </c>
      <c r="D146" s="14"/>
      <c r="E146" s="17"/>
      <c r="F146" s="17"/>
      <c r="G146" s="16"/>
      <c r="H146" s="16"/>
      <c r="I146" s="19"/>
      <c r="J146" s="19"/>
    </row>
    <row r="147" spans="1:10" x14ac:dyDescent="0.25">
      <c r="A147" s="6">
        <v>142</v>
      </c>
      <c r="B147" s="16"/>
      <c r="C147" s="13">
        <f>IF(B147="","",IFERROR(VLOOKUP(B147,'Muayene Takip'!$B$6:$C$105,2,FALSE),"Listede yok"))</f>
      </c>
      <c r="D147" s="14"/>
      <c r="E147" s="17"/>
      <c r="F147" s="17"/>
      <c r="G147" s="16"/>
      <c r="H147" s="16"/>
      <c r="I147" s="19"/>
      <c r="J147" s="19"/>
    </row>
    <row r="148" spans="1:10" x14ac:dyDescent="0.25">
      <c r="A148" s="6">
        <v>143</v>
      </c>
      <c r="B148" s="16"/>
      <c r="C148" s="13">
        <f>IF(B148="","",IFERROR(VLOOKUP(B148,'Muayene Takip'!$B$6:$C$105,2,FALSE),"Listede yok"))</f>
      </c>
      <c r="D148" s="14"/>
      <c r="E148" s="17"/>
      <c r="F148" s="17"/>
      <c r="G148" s="16"/>
      <c r="H148" s="16"/>
      <c r="I148" s="19"/>
      <c r="J148" s="19"/>
    </row>
    <row r="149" spans="1:10" x14ac:dyDescent="0.25">
      <c r="A149" s="6">
        <v>144</v>
      </c>
      <c r="B149" s="16"/>
      <c r="C149" s="13">
        <f>IF(B149="","",IFERROR(VLOOKUP(B149,'Muayene Takip'!$B$6:$C$105,2,FALSE),"Listede yok"))</f>
      </c>
      <c r="D149" s="14"/>
      <c r="E149" s="17"/>
      <c r="F149" s="17"/>
      <c r="G149" s="16"/>
      <c r="H149" s="16"/>
      <c r="I149" s="19"/>
      <c r="J149" s="19"/>
    </row>
    <row r="150" spans="1:10" x14ac:dyDescent="0.25">
      <c r="A150" s="6">
        <v>145</v>
      </c>
      <c r="B150" s="16"/>
      <c r="C150" s="13">
        <f>IF(B150="","",IFERROR(VLOOKUP(B150,'Muayene Takip'!$B$6:$C$105,2,FALSE),"Listede yok"))</f>
      </c>
      <c r="D150" s="14"/>
      <c r="E150" s="17"/>
      <c r="F150" s="17"/>
      <c r="G150" s="16"/>
      <c r="H150" s="16"/>
      <c r="I150" s="19"/>
      <c r="J150" s="19"/>
    </row>
    <row r="151" spans="1:10" x14ac:dyDescent="0.25">
      <c r="A151" s="6">
        <v>146</v>
      </c>
      <c r="B151" s="16"/>
      <c r="C151" s="13">
        <f>IF(B151="","",IFERROR(VLOOKUP(B151,'Muayene Takip'!$B$6:$C$105,2,FALSE),"Listede yok"))</f>
      </c>
      <c r="D151" s="14"/>
      <c r="E151" s="17"/>
      <c r="F151" s="17"/>
      <c r="G151" s="16"/>
      <c r="H151" s="16"/>
      <c r="I151" s="19"/>
      <c r="J151" s="19"/>
    </row>
    <row r="152" spans="1:10" x14ac:dyDescent="0.25">
      <c r="A152" s="6">
        <v>147</v>
      </c>
      <c r="B152" s="16"/>
      <c r="C152" s="13">
        <f>IF(B152="","",IFERROR(VLOOKUP(B152,'Muayene Takip'!$B$6:$C$105,2,FALSE),"Listede yok"))</f>
      </c>
      <c r="D152" s="14"/>
      <c r="E152" s="17"/>
      <c r="F152" s="17"/>
      <c r="G152" s="16"/>
      <c r="H152" s="16"/>
      <c r="I152" s="19"/>
      <c r="J152" s="19"/>
    </row>
    <row r="153" spans="1:10" x14ac:dyDescent="0.25">
      <c r="A153" s="6">
        <v>148</v>
      </c>
      <c r="B153" s="16"/>
      <c r="C153" s="13">
        <f>IF(B153="","",IFERROR(VLOOKUP(B153,'Muayene Takip'!$B$6:$C$105,2,FALSE),"Listede yok"))</f>
      </c>
      <c r="D153" s="14"/>
      <c r="E153" s="17"/>
      <c r="F153" s="17"/>
      <c r="G153" s="16"/>
      <c r="H153" s="16"/>
      <c r="I153" s="19"/>
      <c r="J153" s="19"/>
    </row>
    <row r="154" spans="1:10" x14ac:dyDescent="0.25">
      <c r="A154" s="6">
        <v>149</v>
      </c>
      <c r="B154" s="16"/>
      <c r="C154" s="13">
        <f>IF(B154="","",IFERROR(VLOOKUP(B154,'Muayene Takip'!$B$6:$C$105,2,FALSE),"Listede yok"))</f>
      </c>
      <c r="D154" s="14"/>
      <c r="E154" s="17"/>
      <c r="F154" s="17"/>
      <c r="G154" s="16"/>
      <c r="H154" s="16"/>
      <c r="I154" s="19"/>
      <c r="J154" s="19"/>
    </row>
    <row r="155" spans="1:10" x14ac:dyDescent="0.25">
      <c r="A155" s="6">
        <v>150</v>
      </c>
      <c r="B155" s="16"/>
      <c r="C155" s="13">
        <f>IF(B155="","",IFERROR(VLOOKUP(B155,'Muayene Takip'!$B$6:$C$105,2,FALSE),"Listede yok"))</f>
      </c>
      <c r="D155" s="14"/>
      <c r="E155" s="17"/>
      <c r="F155" s="17"/>
      <c r="G155" s="16"/>
      <c r="H155" s="16"/>
      <c r="I155" s="19"/>
      <c r="J155" s="19"/>
    </row>
    <row r="156" spans="1:10" x14ac:dyDescent="0.25">
      <c r="A156" s="6">
        <v>151</v>
      </c>
      <c r="B156" s="16"/>
      <c r="C156" s="13">
        <f>IF(B156="","",IFERROR(VLOOKUP(B156,'Muayene Takip'!$B$6:$C$105,2,FALSE),"Listede yok"))</f>
      </c>
      <c r="D156" s="14"/>
      <c r="E156" s="17"/>
      <c r="F156" s="17"/>
      <c r="G156" s="16"/>
      <c r="H156" s="16"/>
      <c r="I156" s="19"/>
      <c r="J156" s="19"/>
    </row>
    <row r="157" spans="1:10" x14ac:dyDescent="0.25">
      <c r="A157" s="6">
        <v>152</v>
      </c>
      <c r="B157" s="16"/>
      <c r="C157" s="13">
        <f>IF(B157="","",IFERROR(VLOOKUP(B157,'Muayene Takip'!$B$6:$C$105,2,FALSE),"Listede yok"))</f>
      </c>
      <c r="D157" s="14"/>
      <c r="E157" s="17"/>
      <c r="F157" s="17"/>
      <c r="G157" s="16"/>
      <c r="H157" s="16"/>
      <c r="I157" s="19"/>
      <c r="J157" s="19"/>
    </row>
    <row r="158" spans="1:10" x14ac:dyDescent="0.25">
      <c r="A158" s="6">
        <v>153</v>
      </c>
      <c r="B158" s="16"/>
      <c r="C158" s="13">
        <f>IF(B158="","",IFERROR(VLOOKUP(B158,'Muayene Takip'!$B$6:$C$105,2,FALSE),"Listede yok"))</f>
      </c>
      <c r="D158" s="14"/>
      <c r="E158" s="17"/>
      <c r="F158" s="17"/>
      <c r="G158" s="16"/>
      <c r="H158" s="16"/>
      <c r="I158" s="19"/>
      <c r="J158" s="19"/>
    </row>
    <row r="159" spans="1:10" x14ac:dyDescent="0.25">
      <c r="A159" s="6">
        <v>154</v>
      </c>
      <c r="B159" s="16"/>
      <c r="C159" s="13">
        <f>IF(B159="","",IFERROR(VLOOKUP(B159,'Muayene Takip'!$B$6:$C$105,2,FALSE),"Listede yok"))</f>
      </c>
      <c r="D159" s="14"/>
      <c r="E159" s="17"/>
      <c r="F159" s="17"/>
      <c r="G159" s="16"/>
      <c r="H159" s="16"/>
      <c r="I159" s="19"/>
      <c r="J159" s="19"/>
    </row>
    <row r="160" spans="1:10" x14ac:dyDescent="0.25">
      <c r="A160" s="6">
        <v>155</v>
      </c>
      <c r="B160" s="16"/>
      <c r="C160" s="13">
        <f>IF(B160="","",IFERROR(VLOOKUP(B160,'Muayene Takip'!$B$6:$C$105,2,FALSE),"Listede yok"))</f>
      </c>
      <c r="D160" s="14"/>
      <c r="E160" s="17"/>
      <c r="F160" s="17"/>
      <c r="G160" s="16"/>
      <c r="H160" s="16"/>
      <c r="I160" s="19"/>
      <c r="J160" s="19"/>
    </row>
    <row r="161" spans="1:10" x14ac:dyDescent="0.25">
      <c r="A161" s="6">
        <v>156</v>
      </c>
      <c r="B161" s="16"/>
      <c r="C161" s="13">
        <f>IF(B161="","",IFERROR(VLOOKUP(B161,'Muayene Takip'!$B$6:$C$105,2,FALSE),"Listede yok"))</f>
      </c>
      <c r="D161" s="14"/>
      <c r="E161" s="17"/>
      <c r="F161" s="17"/>
      <c r="G161" s="16"/>
      <c r="H161" s="16"/>
      <c r="I161" s="19"/>
      <c r="J161" s="19"/>
    </row>
    <row r="162" spans="1:10" x14ac:dyDescent="0.25">
      <c r="A162" s="6">
        <v>157</v>
      </c>
      <c r="B162" s="16"/>
      <c r="C162" s="13">
        <f>IF(B162="","",IFERROR(VLOOKUP(B162,'Muayene Takip'!$B$6:$C$105,2,FALSE),"Listede yok"))</f>
      </c>
      <c r="D162" s="14"/>
      <c r="E162" s="17"/>
      <c r="F162" s="17"/>
      <c r="G162" s="16"/>
      <c r="H162" s="16"/>
      <c r="I162" s="19"/>
      <c r="J162" s="19"/>
    </row>
    <row r="163" spans="1:10" x14ac:dyDescent="0.25">
      <c r="A163" s="6">
        <v>158</v>
      </c>
      <c r="B163" s="16"/>
      <c r="C163" s="13">
        <f>IF(B163="","",IFERROR(VLOOKUP(B163,'Muayene Takip'!$B$6:$C$105,2,FALSE),"Listede yok"))</f>
      </c>
      <c r="D163" s="14"/>
      <c r="E163" s="17"/>
      <c r="F163" s="17"/>
      <c r="G163" s="16"/>
      <c r="H163" s="16"/>
      <c r="I163" s="19"/>
      <c r="J163" s="19"/>
    </row>
    <row r="164" spans="1:10" x14ac:dyDescent="0.25">
      <c r="A164" s="6">
        <v>159</v>
      </c>
      <c r="B164" s="16"/>
      <c r="C164" s="13">
        <f>IF(B164="","",IFERROR(VLOOKUP(B164,'Muayene Takip'!$B$6:$C$105,2,FALSE),"Listede yok"))</f>
      </c>
      <c r="D164" s="14"/>
      <c r="E164" s="17"/>
      <c r="F164" s="17"/>
      <c r="G164" s="16"/>
      <c r="H164" s="16"/>
      <c r="I164" s="19"/>
      <c r="J164" s="19"/>
    </row>
    <row r="165" spans="1:10" x14ac:dyDescent="0.25">
      <c r="A165" s="6">
        <v>160</v>
      </c>
      <c r="B165" s="16"/>
      <c r="C165" s="13">
        <f>IF(B165="","",IFERROR(VLOOKUP(B165,'Muayene Takip'!$B$6:$C$105,2,FALSE),"Listede yok"))</f>
      </c>
      <c r="D165" s="14"/>
      <c r="E165" s="17"/>
      <c r="F165" s="17"/>
      <c r="G165" s="16"/>
      <c r="H165" s="16"/>
      <c r="I165" s="19"/>
      <c r="J165" s="19"/>
    </row>
    <row r="166" spans="1:10" x14ac:dyDescent="0.25">
      <c r="A166" s="6">
        <v>161</v>
      </c>
      <c r="B166" s="16"/>
      <c r="C166" s="13">
        <f>IF(B166="","",IFERROR(VLOOKUP(B166,'Muayene Takip'!$B$6:$C$105,2,FALSE),"Listede yok"))</f>
      </c>
      <c r="D166" s="14"/>
      <c r="E166" s="17"/>
      <c r="F166" s="17"/>
      <c r="G166" s="16"/>
      <c r="H166" s="16"/>
      <c r="I166" s="19"/>
      <c r="J166" s="19"/>
    </row>
    <row r="167" spans="1:10" x14ac:dyDescent="0.25">
      <c r="A167" s="6">
        <v>162</v>
      </c>
      <c r="B167" s="16"/>
      <c r="C167" s="13">
        <f>IF(B167="","",IFERROR(VLOOKUP(B167,'Muayene Takip'!$B$6:$C$105,2,FALSE),"Listede yok"))</f>
      </c>
      <c r="D167" s="14"/>
      <c r="E167" s="17"/>
      <c r="F167" s="17"/>
      <c r="G167" s="16"/>
      <c r="H167" s="16"/>
      <c r="I167" s="19"/>
      <c r="J167" s="19"/>
    </row>
    <row r="168" spans="1:10" x14ac:dyDescent="0.25">
      <c r="A168" s="6">
        <v>163</v>
      </c>
      <c r="B168" s="16"/>
      <c r="C168" s="13">
        <f>IF(B168="","",IFERROR(VLOOKUP(B168,'Muayene Takip'!$B$6:$C$105,2,FALSE),"Listede yok"))</f>
      </c>
      <c r="D168" s="14"/>
      <c r="E168" s="17"/>
      <c r="F168" s="17"/>
      <c r="G168" s="16"/>
      <c r="H168" s="16"/>
      <c r="I168" s="19"/>
      <c r="J168" s="19"/>
    </row>
    <row r="169" spans="1:10" x14ac:dyDescent="0.25">
      <c r="A169" s="6">
        <v>164</v>
      </c>
      <c r="B169" s="16"/>
      <c r="C169" s="13">
        <f>IF(B169="","",IFERROR(VLOOKUP(B169,'Muayene Takip'!$B$6:$C$105,2,FALSE),"Listede yok"))</f>
      </c>
      <c r="D169" s="14"/>
      <c r="E169" s="17"/>
      <c r="F169" s="17"/>
      <c r="G169" s="16"/>
      <c r="H169" s="16"/>
      <c r="I169" s="19"/>
      <c r="J169" s="19"/>
    </row>
    <row r="170" spans="1:10" x14ac:dyDescent="0.25">
      <c r="A170" s="6">
        <v>165</v>
      </c>
      <c r="B170" s="16"/>
      <c r="C170" s="13">
        <f>IF(B170="","",IFERROR(VLOOKUP(B170,'Muayene Takip'!$B$6:$C$105,2,FALSE),"Listede yok"))</f>
      </c>
      <c r="D170" s="14"/>
      <c r="E170" s="17"/>
      <c r="F170" s="17"/>
      <c r="G170" s="16"/>
      <c r="H170" s="16"/>
      <c r="I170" s="19"/>
      <c r="J170" s="19"/>
    </row>
    <row r="171" spans="1:10" x14ac:dyDescent="0.25">
      <c r="A171" s="6">
        <v>166</v>
      </c>
      <c r="B171" s="16"/>
      <c r="C171" s="13">
        <f>IF(B171="","",IFERROR(VLOOKUP(B171,'Muayene Takip'!$B$6:$C$105,2,FALSE),"Listede yok"))</f>
      </c>
      <c r="D171" s="14"/>
      <c r="E171" s="17"/>
      <c r="F171" s="17"/>
      <c r="G171" s="16"/>
      <c r="H171" s="16"/>
      <c r="I171" s="19"/>
      <c r="J171" s="19"/>
    </row>
    <row r="172" spans="1:10" x14ac:dyDescent="0.25">
      <c r="A172" s="6">
        <v>167</v>
      </c>
      <c r="B172" s="16"/>
      <c r="C172" s="13">
        <f>IF(B172="","",IFERROR(VLOOKUP(B172,'Muayene Takip'!$B$6:$C$105,2,FALSE),"Listede yok"))</f>
      </c>
      <c r="D172" s="14"/>
      <c r="E172" s="17"/>
      <c r="F172" s="17"/>
      <c r="G172" s="16"/>
      <c r="H172" s="16"/>
      <c r="I172" s="19"/>
      <c r="J172" s="19"/>
    </row>
    <row r="173" spans="1:10" x14ac:dyDescent="0.25">
      <c r="A173" s="6">
        <v>168</v>
      </c>
      <c r="B173" s="16"/>
      <c r="C173" s="13">
        <f>IF(B173="","",IFERROR(VLOOKUP(B173,'Muayene Takip'!$B$6:$C$105,2,FALSE),"Listede yok"))</f>
      </c>
      <c r="D173" s="14"/>
      <c r="E173" s="17"/>
      <c r="F173" s="17"/>
      <c r="G173" s="16"/>
      <c r="H173" s="16"/>
      <c r="I173" s="19"/>
      <c r="J173" s="19"/>
    </row>
    <row r="174" spans="1:10" x14ac:dyDescent="0.25">
      <c r="A174" s="6">
        <v>169</v>
      </c>
      <c r="B174" s="16"/>
      <c r="C174" s="13">
        <f>IF(B174="","",IFERROR(VLOOKUP(B174,'Muayene Takip'!$B$6:$C$105,2,FALSE),"Listede yok"))</f>
      </c>
      <c r="D174" s="14"/>
      <c r="E174" s="17"/>
      <c r="F174" s="17"/>
      <c r="G174" s="16"/>
      <c r="H174" s="16"/>
      <c r="I174" s="19"/>
      <c r="J174" s="19"/>
    </row>
    <row r="175" spans="1:10" x14ac:dyDescent="0.25">
      <c r="A175" s="6">
        <v>170</v>
      </c>
      <c r="B175" s="16"/>
      <c r="C175" s="13">
        <f>IF(B175="","",IFERROR(VLOOKUP(B175,'Muayene Takip'!$B$6:$C$105,2,FALSE),"Listede yok"))</f>
      </c>
      <c r="D175" s="14"/>
      <c r="E175" s="17"/>
      <c r="F175" s="17"/>
      <c r="G175" s="16"/>
      <c r="H175" s="16"/>
      <c r="I175" s="19"/>
      <c r="J175" s="19"/>
    </row>
    <row r="176" spans="1:10" x14ac:dyDescent="0.25">
      <c r="A176" s="6">
        <v>171</v>
      </c>
      <c r="B176" s="16"/>
      <c r="C176" s="13">
        <f>IF(B176="","",IFERROR(VLOOKUP(B176,'Muayene Takip'!$B$6:$C$105,2,FALSE),"Listede yok"))</f>
      </c>
      <c r="D176" s="14"/>
      <c r="E176" s="17"/>
      <c r="F176" s="17"/>
      <c r="G176" s="16"/>
      <c r="H176" s="16"/>
      <c r="I176" s="19"/>
      <c r="J176" s="19"/>
    </row>
    <row r="177" spans="1:10" x14ac:dyDescent="0.25">
      <c r="A177" s="6">
        <v>172</v>
      </c>
      <c r="B177" s="16"/>
      <c r="C177" s="13">
        <f>IF(B177="","",IFERROR(VLOOKUP(B177,'Muayene Takip'!$B$6:$C$105,2,FALSE),"Listede yok"))</f>
      </c>
      <c r="D177" s="14"/>
      <c r="E177" s="17"/>
      <c r="F177" s="17"/>
      <c r="G177" s="16"/>
      <c r="H177" s="16"/>
      <c r="I177" s="19"/>
      <c r="J177" s="19"/>
    </row>
    <row r="178" spans="1:10" x14ac:dyDescent="0.25">
      <c r="A178" s="6">
        <v>173</v>
      </c>
      <c r="B178" s="16"/>
      <c r="C178" s="13">
        <f>IF(B178="","",IFERROR(VLOOKUP(B178,'Muayene Takip'!$B$6:$C$105,2,FALSE),"Listede yok"))</f>
      </c>
      <c r="D178" s="14"/>
      <c r="E178" s="17"/>
      <c r="F178" s="17"/>
      <c r="G178" s="16"/>
      <c r="H178" s="16"/>
      <c r="I178" s="19"/>
      <c r="J178" s="19"/>
    </row>
    <row r="179" spans="1:10" x14ac:dyDescent="0.25">
      <c r="A179" s="6">
        <v>174</v>
      </c>
      <c r="B179" s="16"/>
      <c r="C179" s="13">
        <f>IF(B179="","",IFERROR(VLOOKUP(B179,'Muayene Takip'!$B$6:$C$105,2,FALSE),"Listede yok"))</f>
      </c>
      <c r="D179" s="14"/>
      <c r="E179" s="17"/>
      <c r="F179" s="17"/>
      <c r="G179" s="16"/>
      <c r="H179" s="16"/>
      <c r="I179" s="19"/>
      <c r="J179" s="19"/>
    </row>
    <row r="180" spans="1:10" x14ac:dyDescent="0.25">
      <c r="A180" s="6">
        <v>175</v>
      </c>
      <c r="B180" s="16"/>
      <c r="C180" s="13">
        <f>IF(B180="","",IFERROR(VLOOKUP(B180,'Muayene Takip'!$B$6:$C$105,2,FALSE),"Listede yok"))</f>
      </c>
      <c r="D180" s="14"/>
      <c r="E180" s="17"/>
      <c r="F180" s="17"/>
      <c r="G180" s="16"/>
      <c r="H180" s="16"/>
      <c r="I180" s="19"/>
      <c r="J180" s="19"/>
    </row>
    <row r="181" spans="1:10" x14ac:dyDescent="0.25">
      <c r="A181" s="6">
        <v>176</v>
      </c>
      <c r="B181" s="16"/>
      <c r="C181" s="13">
        <f>IF(B181="","",IFERROR(VLOOKUP(B181,'Muayene Takip'!$B$6:$C$105,2,FALSE),"Listede yok"))</f>
      </c>
      <c r="D181" s="14"/>
      <c r="E181" s="17"/>
      <c r="F181" s="17"/>
      <c r="G181" s="16"/>
      <c r="H181" s="16"/>
      <c r="I181" s="19"/>
      <c r="J181" s="19"/>
    </row>
    <row r="182" spans="1:10" x14ac:dyDescent="0.25">
      <c r="A182" s="6">
        <v>177</v>
      </c>
      <c r="B182" s="16"/>
      <c r="C182" s="13">
        <f>IF(B182="","",IFERROR(VLOOKUP(B182,'Muayene Takip'!$B$6:$C$105,2,FALSE),"Listede yok"))</f>
      </c>
      <c r="D182" s="14"/>
      <c r="E182" s="17"/>
      <c r="F182" s="17"/>
      <c r="G182" s="16"/>
      <c r="H182" s="16"/>
      <c r="I182" s="19"/>
      <c r="J182" s="19"/>
    </row>
    <row r="183" spans="1:10" x14ac:dyDescent="0.25">
      <c r="A183" s="6">
        <v>178</v>
      </c>
      <c r="B183" s="16"/>
      <c r="C183" s="13">
        <f>IF(B183="","",IFERROR(VLOOKUP(B183,'Muayene Takip'!$B$6:$C$105,2,FALSE),"Listede yok"))</f>
      </c>
      <c r="D183" s="14"/>
      <c r="E183" s="17"/>
      <c r="F183" s="17"/>
      <c r="G183" s="16"/>
      <c r="H183" s="16"/>
      <c r="I183" s="19"/>
      <c r="J183" s="19"/>
    </row>
    <row r="184" spans="1:10" x14ac:dyDescent="0.25">
      <c r="A184" s="6">
        <v>179</v>
      </c>
      <c r="B184" s="16"/>
      <c r="C184" s="13">
        <f>IF(B184="","",IFERROR(VLOOKUP(B184,'Muayene Takip'!$B$6:$C$105,2,FALSE),"Listede yok"))</f>
      </c>
      <c r="D184" s="14"/>
      <c r="E184" s="17"/>
      <c r="F184" s="17"/>
      <c r="G184" s="16"/>
      <c r="H184" s="16"/>
      <c r="I184" s="19"/>
      <c r="J184" s="19"/>
    </row>
    <row r="185" spans="1:10" x14ac:dyDescent="0.25">
      <c r="A185" s="6">
        <v>180</v>
      </c>
      <c r="B185" s="16"/>
      <c r="C185" s="13">
        <f>IF(B185="","",IFERROR(VLOOKUP(B185,'Muayene Takip'!$B$6:$C$105,2,FALSE),"Listede yok"))</f>
      </c>
      <c r="D185" s="14"/>
      <c r="E185" s="17"/>
      <c r="F185" s="17"/>
      <c r="G185" s="16"/>
      <c r="H185" s="16"/>
      <c r="I185" s="19"/>
      <c r="J185" s="19"/>
    </row>
    <row r="186" spans="1:10" x14ac:dyDescent="0.25">
      <c r="A186" s="6">
        <v>181</v>
      </c>
      <c r="B186" s="16"/>
      <c r="C186" s="13">
        <f>IF(B186="","",IFERROR(VLOOKUP(B186,'Muayene Takip'!$B$6:$C$105,2,FALSE),"Listede yok"))</f>
      </c>
      <c r="D186" s="14"/>
      <c r="E186" s="17"/>
      <c r="F186" s="17"/>
      <c r="G186" s="16"/>
      <c r="H186" s="16"/>
      <c r="I186" s="19"/>
      <c r="J186" s="19"/>
    </row>
    <row r="187" spans="1:10" x14ac:dyDescent="0.25">
      <c r="A187" s="6">
        <v>182</v>
      </c>
      <c r="B187" s="16"/>
      <c r="C187" s="13">
        <f>IF(B187="","",IFERROR(VLOOKUP(B187,'Muayene Takip'!$B$6:$C$105,2,FALSE),"Listede yok"))</f>
      </c>
      <c r="D187" s="14"/>
      <c r="E187" s="17"/>
      <c r="F187" s="17"/>
      <c r="G187" s="16"/>
      <c r="H187" s="16"/>
      <c r="I187" s="19"/>
      <c r="J187" s="19"/>
    </row>
    <row r="188" spans="1:10" x14ac:dyDescent="0.25">
      <c r="A188" s="6">
        <v>183</v>
      </c>
      <c r="B188" s="16"/>
      <c r="C188" s="13">
        <f>IF(B188="","",IFERROR(VLOOKUP(B188,'Muayene Takip'!$B$6:$C$105,2,FALSE),"Listede yok"))</f>
      </c>
      <c r="D188" s="14"/>
      <c r="E188" s="17"/>
      <c r="F188" s="17"/>
      <c r="G188" s="16"/>
      <c r="H188" s="16"/>
      <c r="I188" s="19"/>
      <c r="J188" s="19"/>
    </row>
    <row r="189" spans="1:10" x14ac:dyDescent="0.25">
      <c r="A189" s="6">
        <v>184</v>
      </c>
      <c r="B189" s="16"/>
      <c r="C189" s="13">
        <f>IF(B189="","",IFERROR(VLOOKUP(B189,'Muayene Takip'!$B$6:$C$105,2,FALSE),"Listede yok"))</f>
      </c>
      <c r="D189" s="14"/>
      <c r="E189" s="17"/>
      <c r="F189" s="17"/>
      <c r="G189" s="16"/>
      <c r="H189" s="16"/>
      <c r="I189" s="19"/>
      <c r="J189" s="19"/>
    </row>
    <row r="190" spans="1:10" x14ac:dyDescent="0.25">
      <c r="A190" s="6">
        <v>185</v>
      </c>
      <c r="B190" s="16"/>
      <c r="C190" s="13">
        <f>IF(B190="","",IFERROR(VLOOKUP(B190,'Muayene Takip'!$B$6:$C$105,2,FALSE),"Listede yok"))</f>
      </c>
      <c r="D190" s="14"/>
      <c r="E190" s="17"/>
      <c r="F190" s="17"/>
      <c r="G190" s="16"/>
      <c r="H190" s="16"/>
      <c r="I190" s="19"/>
      <c r="J190" s="19"/>
    </row>
    <row r="191" spans="1:10" x14ac:dyDescent="0.25">
      <c r="A191" s="6">
        <v>186</v>
      </c>
      <c r="B191" s="16"/>
      <c r="C191" s="13">
        <f>IF(B191="","",IFERROR(VLOOKUP(B191,'Muayene Takip'!$B$6:$C$105,2,FALSE),"Listede yok"))</f>
      </c>
      <c r="D191" s="14"/>
      <c r="E191" s="17"/>
      <c r="F191" s="17"/>
      <c r="G191" s="16"/>
      <c r="H191" s="16"/>
      <c r="I191" s="19"/>
      <c r="J191" s="19"/>
    </row>
    <row r="192" spans="1:10" x14ac:dyDescent="0.25">
      <c r="A192" s="6">
        <v>187</v>
      </c>
      <c r="B192" s="16"/>
      <c r="C192" s="13">
        <f>IF(B192="","",IFERROR(VLOOKUP(B192,'Muayene Takip'!$B$6:$C$105,2,FALSE),"Listede yok"))</f>
      </c>
      <c r="D192" s="14"/>
      <c r="E192" s="17"/>
      <c r="F192" s="17"/>
      <c r="G192" s="16"/>
      <c r="H192" s="16"/>
      <c r="I192" s="19"/>
      <c r="J192" s="19"/>
    </row>
    <row r="193" spans="1:10" x14ac:dyDescent="0.25">
      <c r="A193" s="6">
        <v>188</v>
      </c>
      <c r="B193" s="16"/>
      <c r="C193" s="13">
        <f>IF(B193="","",IFERROR(VLOOKUP(B193,'Muayene Takip'!$B$6:$C$105,2,FALSE),"Listede yok"))</f>
      </c>
      <c r="D193" s="14"/>
      <c r="E193" s="17"/>
      <c r="F193" s="17"/>
      <c r="G193" s="16"/>
      <c r="H193" s="16"/>
      <c r="I193" s="19"/>
      <c r="J193" s="19"/>
    </row>
    <row r="194" spans="1:10" x14ac:dyDescent="0.25">
      <c r="A194" s="6">
        <v>189</v>
      </c>
      <c r="B194" s="16"/>
      <c r="C194" s="13">
        <f>IF(B194="","",IFERROR(VLOOKUP(B194,'Muayene Takip'!$B$6:$C$105,2,FALSE),"Listede yok"))</f>
      </c>
      <c r="D194" s="14"/>
      <c r="E194" s="17"/>
      <c r="F194" s="17"/>
      <c r="G194" s="16"/>
      <c r="H194" s="16"/>
      <c r="I194" s="19"/>
      <c r="J194" s="19"/>
    </row>
    <row r="195" spans="1:10" x14ac:dyDescent="0.25">
      <c r="A195" s="6">
        <v>190</v>
      </c>
      <c r="B195" s="16"/>
      <c r="C195" s="13">
        <f>IF(B195="","",IFERROR(VLOOKUP(B195,'Muayene Takip'!$B$6:$C$105,2,FALSE),"Listede yok"))</f>
      </c>
      <c r="D195" s="14"/>
      <c r="E195" s="17"/>
      <c r="F195" s="17"/>
      <c r="G195" s="16"/>
      <c r="H195" s="16"/>
      <c r="I195" s="19"/>
      <c r="J195" s="19"/>
    </row>
    <row r="196" spans="1:10" x14ac:dyDescent="0.25">
      <c r="A196" s="6">
        <v>191</v>
      </c>
      <c r="B196" s="16"/>
      <c r="C196" s="13">
        <f>IF(B196="","",IFERROR(VLOOKUP(B196,'Muayene Takip'!$B$6:$C$105,2,FALSE),"Listede yok"))</f>
      </c>
      <c r="D196" s="14"/>
      <c r="E196" s="17"/>
      <c r="F196" s="17"/>
      <c r="G196" s="16"/>
      <c r="H196" s="16"/>
      <c r="I196" s="19"/>
      <c r="J196" s="19"/>
    </row>
    <row r="197" spans="1:10" x14ac:dyDescent="0.25">
      <c r="A197" s="6">
        <v>192</v>
      </c>
      <c r="B197" s="16"/>
      <c r="C197" s="13">
        <f>IF(B197="","",IFERROR(VLOOKUP(B197,'Muayene Takip'!$B$6:$C$105,2,FALSE),"Listede yok"))</f>
      </c>
      <c r="D197" s="14"/>
      <c r="E197" s="17"/>
      <c r="F197" s="17"/>
      <c r="G197" s="16"/>
      <c r="H197" s="16"/>
      <c r="I197" s="19"/>
      <c r="J197" s="19"/>
    </row>
    <row r="198" spans="1:10" x14ac:dyDescent="0.25">
      <c r="A198" s="6">
        <v>193</v>
      </c>
      <c r="B198" s="16"/>
      <c r="C198" s="13">
        <f>IF(B198="","",IFERROR(VLOOKUP(B198,'Muayene Takip'!$B$6:$C$105,2,FALSE),"Listede yok"))</f>
      </c>
      <c r="D198" s="14"/>
      <c r="E198" s="17"/>
      <c r="F198" s="17"/>
      <c r="G198" s="16"/>
      <c r="H198" s="16"/>
      <c r="I198" s="19"/>
      <c r="J198" s="19"/>
    </row>
    <row r="199" spans="1:10" x14ac:dyDescent="0.25">
      <c r="A199" s="6">
        <v>194</v>
      </c>
      <c r="B199" s="16"/>
      <c r="C199" s="13">
        <f>IF(B199="","",IFERROR(VLOOKUP(B199,'Muayene Takip'!$B$6:$C$105,2,FALSE),"Listede yok"))</f>
      </c>
      <c r="D199" s="14"/>
      <c r="E199" s="17"/>
      <c r="F199" s="17"/>
      <c r="G199" s="16"/>
      <c r="H199" s="16"/>
      <c r="I199" s="19"/>
      <c r="J199" s="19"/>
    </row>
    <row r="200" spans="1:10" x14ac:dyDescent="0.25">
      <c r="A200" s="6">
        <v>195</v>
      </c>
      <c r="B200" s="16"/>
      <c r="C200" s="13">
        <f>IF(B200="","",IFERROR(VLOOKUP(B200,'Muayene Takip'!$B$6:$C$105,2,FALSE),"Listede yok"))</f>
      </c>
      <c r="D200" s="14"/>
      <c r="E200" s="17"/>
      <c r="F200" s="17"/>
      <c r="G200" s="16"/>
      <c r="H200" s="16"/>
      <c r="I200" s="19"/>
      <c r="J200" s="19"/>
    </row>
    <row r="201" spans="1:10" x14ac:dyDescent="0.25">
      <c r="A201" s="6">
        <v>196</v>
      </c>
      <c r="B201" s="16"/>
      <c r="C201" s="13">
        <f>IF(B201="","",IFERROR(VLOOKUP(B201,'Muayene Takip'!$B$6:$C$105,2,FALSE),"Listede yok"))</f>
      </c>
      <c r="D201" s="14"/>
      <c r="E201" s="17"/>
      <c r="F201" s="17"/>
      <c r="G201" s="16"/>
      <c r="H201" s="16"/>
      <c r="I201" s="19"/>
      <c r="J201" s="19"/>
    </row>
    <row r="202" spans="1:10" x14ac:dyDescent="0.25">
      <c r="A202" s="6">
        <v>197</v>
      </c>
      <c r="B202" s="16"/>
      <c r="C202" s="13">
        <f>IF(B202="","",IFERROR(VLOOKUP(B202,'Muayene Takip'!$B$6:$C$105,2,FALSE),"Listede yok"))</f>
      </c>
      <c r="D202" s="14"/>
      <c r="E202" s="17"/>
      <c r="F202" s="17"/>
      <c r="G202" s="16"/>
      <c r="H202" s="16"/>
      <c r="I202" s="19"/>
      <c r="J202" s="19"/>
    </row>
    <row r="203" spans="1:10" x14ac:dyDescent="0.25">
      <c r="A203" s="6">
        <v>198</v>
      </c>
      <c r="B203" s="16"/>
      <c r="C203" s="13">
        <f>IF(B203="","",IFERROR(VLOOKUP(B203,'Muayene Takip'!$B$6:$C$105,2,FALSE),"Listede yok"))</f>
      </c>
      <c r="D203" s="14"/>
      <c r="E203" s="17"/>
      <c r="F203" s="17"/>
      <c r="G203" s="16"/>
      <c r="H203" s="16"/>
      <c r="I203" s="19"/>
      <c r="J203" s="19"/>
    </row>
    <row r="204" spans="1:10" x14ac:dyDescent="0.25">
      <c r="A204" s="6">
        <v>199</v>
      </c>
      <c r="B204" s="16"/>
      <c r="C204" s="13">
        <f>IF(B204="","",IFERROR(VLOOKUP(B204,'Muayene Takip'!$B$6:$C$105,2,FALSE),"Listede yok"))</f>
      </c>
      <c r="D204" s="14"/>
      <c r="E204" s="17"/>
      <c r="F204" s="17"/>
      <c r="G204" s="16"/>
      <c r="H204" s="16"/>
      <c r="I204" s="19"/>
      <c r="J204" s="19"/>
    </row>
    <row r="205" spans="1:10" x14ac:dyDescent="0.25">
      <c r="A205" s="6">
        <v>200</v>
      </c>
      <c r="B205" s="16"/>
      <c r="C205" s="13">
        <f>IF(B205="","",IFERROR(VLOOKUP(B205,'Muayene Takip'!$B$6:$C$105,2,FALSE),"Listede yok"))</f>
      </c>
      <c r="D205" s="14"/>
      <c r="E205" s="17"/>
      <c r="F205" s="17"/>
      <c r="G205" s="16"/>
      <c r="H205" s="16"/>
      <c r="I205" s="19"/>
      <c r="J205" s="19"/>
    </row>
    <row r="206" spans="1:10" x14ac:dyDescent="0.25">
      <c r="A206" s="6">
        <v>201</v>
      </c>
      <c r="B206" s="16"/>
      <c r="C206" s="13">
        <f>IF(B206="","",IFERROR(VLOOKUP(B206,'Muayene Takip'!$B$6:$C$105,2,FALSE),"Listede yok"))</f>
      </c>
      <c r="D206" s="14"/>
      <c r="E206" s="17"/>
      <c r="F206" s="17"/>
      <c r="G206" s="16"/>
      <c r="H206" s="16"/>
      <c r="I206" s="19"/>
      <c r="J206" s="19"/>
    </row>
    <row r="207" spans="1:10" x14ac:dyDescent="0.25">
      <c r="A207" s="6">
        <v>202</v>
      </c>
      <c r="B207" s="16"/>
      <c r="C207" s="13">
        <f>IF(B207="","",IFERROR(VLOOKUP(B207,'Muayene Takip'!$B$6:$C$105,2,FALSE),"Listede yok"))</f>
      </c>
      <c r="D207" s="14"/>
      <c r="E207" s="17"/>
      <c r="F207" s="17"/>
      <c r="G207" s="16"/>
      <c r="H207" s="16"/>
      <c r="I207" s="19"/>
      <c r="J207" s="19"/>
    </row>
    <row r="208" spans="1:10" x14ac:dyDescent="0.25">
      <c r="A208" s="6">
        <v>203</v>
      </c>
      <c r="B208" s="16"/>
      <c r="C208" s="13">
        <f>IF(B208="","",IFERROR(VLOOKUP(B208,'Muayene Takip'!$B$6:$C$105,2,FALSE),"Listede yok"))</f>
      </c>
      <c r="D208" s="14"/>
      <c r="E208" s="17"/>
      <c r="F208" s="17"/>
      <c r="G208" s="16"/>
      <c r="H208" s="16"/>
      <c r="I208" s="19"/>
      <c r="J208" s="19"/>
    </row>
    <row r="209" spans="1:10" x14ac:dyDescent="0.25">
      <c r="A209" s="6">
        <v>204</v>
      </c>
      <c r="B209" s="16"/>
      <c r="C209" s="13">
        <f>IF(B209="","",IFERROR(VLOOKUP(B209,'Muayene Takip'!$B$6:$C$105,2,FALSE),"Listede yok"))</f>
      </c>
      <c r="D209" s="14"/>
      <c r="E209" s="17"/>
      <c r="F209" s="17"/>
      <c r="G209" s="16"/>
      <c r="H209" s="16"/>
      <c r="I209" s="19"/>
      <c r="J209" s="19"/>
    </row>
    <row r="210" spans="1:10" x14ac:dyDescent="0.25">
      <c r="A210" s="6">
        <v>205</v>
      </c>
      <c r="B210" s="16"/>
      <c r="C210" s="13">
        <f>IF(B210="","",IFERROR(VLOOKUP(B210,'Muayene Takip'!$B$6:$C$105,2,FALSE),"Listede yok"))</f>
      </c>
      <c r="D210" s="14"/>
      <c r="E210" s="17"/>
      <c r="F210" s="17"/>
      <c r="G210" s="16"/>
      <c r="H210" s="16"/>
      <c r="I210" s="19"/>
      <c r="J210" s="19"/>
    </row>
    <row r="211" spans="1:10" x14ac:dyDescent="0.25">
      <c r="A211" s="6">
        <v>206</v>
      </c>
      <c r="B211" s="16"/>
      <c r="C211" s="13">
        <f>IF(B211="","",IFERROR(VLOOKUP(B211,'Muayene Takip'!$B$6:$C$105,2,FALSE),"Listede yok"))</f>
      </c>
      <c r="D211" s="14"/>
      <c r="E211" s="17"/>
      <c r="F211" s="17"/>
      <c r="G211" s="16"/>
      <c r="H211" s="16"/>
      <c r="I211" s="19"/>
      <c r="J211" s="19"/>
    </row>
    <row r="212" spans="1:10" x14ac:dyDescent="0.25">
      <c r="A212" s="6">
        <v>207</v>
      </c>
      <c r="B212" s="16"/>
      <c r="C212" s="13">
        <f>IF(B212="","",IFERROR(VLOOKUP(B212,'Muayene Takip'!$B$6:$C$105,2,FALSE),"Listede yok"))</f>
      </c>
      <c r="D212" s="14"/>
      <c r="E212" s="17"/>
      <c r="F212" s="17"/>
      <c r="G212" s="16"/>
      <c r="H212" s="16"/>
      <c r="I212" s="19"/>
      <c r="J212" s="19"/>
    </row>
    <row r="213" spans="1:10" x14ac:dyDescent="0.25">
      <c r="A213" s="6">
        <v>208</v>
      </c>
      <c r="B213" s="16"/>
      <c r="C213" s="13">
        <f>IF(B213="","",IFERROR(VLOOKUP(B213,'Muayene Takip'!$B$6:$C$105,2,FALSE),"Listede yok"))</f>
      </c>
      <c r="D213" s="14"/>
      <c r="E213" s="17"/>
      <c r="F213" s="17"/>
      <c r="G213" s="16"/>
      <c r="H213" s="16"/>
      <c r="I213" s="19"/>
      <c r="J213" s="19"/>
    </row>
    <row r="214" spans="1:10" x14ac:dyDescent="0.25">
      <c r="A214" s="6">
        <v>209</v>
      </c>
      <c r="B214" s="16"/>
      <c r="C214" s="13">
        <f>IF(B214="","",IFERROR(VLOOKUP(B214,'Muayene Takip'!$B$6:$C$105,2,FALSE),"Listede yok"))</f>
      </c>
      <c r="D214" s="14"/>
      <c r="E214" s="17"/>
      <c r="F214" s="17"/>
      <c r="G214" s="16"/>
      <c r="H214" s="16"/>
      <c r="I214" s="19"/>
      <c r="J214" s="19"/>
    </row>
    <row r="215" spans="1:10" x14ac:dyDescent="0.25">
      <c r="A215" s="6">
        <v>210</v>
      </c>
      <c r="B215" s="16"/>
      <c r="C215" s="13">
        <f>IF(B215="","",IFERROR(VLOOKUP(B215,'Muayene Takip'!$B$6:$C$105,2,FALSE),"Listede yok"))</f>
      </c>
      <c r="D215" s="14"/>
      <c r="E215" s="17"/>
      <c r="F215" s="17"/>
      <c r="G215" s="16"/>
      <c r="H215" s="16"/>
      <c r="I215" s="19"/>
      <c r="J215" s="19"/>
    </row>
    <row r="216" spans="1:10" x14ac:dyDescent="0.25">
      <c r="A216" s="6">
        <v>211</v>
      </c>
      <c r="B216" s="16"/>
      <c r="C216" s="13">
        <f>IF(B216="","",IFERROR(VLOOKUP(B216,'Muayene Takip'!$B$6:$C$105,2,FALSE),"Listede yok"))</f>
      </c>
      <c r="D216" s="14"/>
      <c r="E216" s="17"/>
      <c r="F216" s="17"/>
      <c r="G216" s="16"/>
      <c r="H216" s="16"/>
      <c r="I216" s="19"/>
      <c r="J216" s="19"/>
    </row>
    <row r="217" spans="1:10" x14ac:dyDescent="0.25">
      <c r="A217" s="6">
        <v>212</v>
      </c>
      <c r="B217" s="16"/>
      <c r="C217" s="13">
        <f>IF(B217="","",IFERROR(VLOOKUP(B217,'Muayene Takip'!$B$6:$C$105,2,FALSE),"Listede yok"))</f>
      </c>
      <c r="D217" s="14"/>
      <c r="E217" s="17"/>
      <c r="F217" s="17"/>
      <c r="G217" s="16"/>
      <c r="H217" s="16"/>
      <c r="I217" s="19"/>
      <c r="J217" s="19"/>
    </row>
    <row r="218" spans="1:10" x14ac:dyDescent="0.25">
      <c r="A218" s="6">
        <v>213</v>
      </c>
      <c r="B218" s="16"/>
      <c r="C218" s="13">
        <f>IF(B218="","",IFERROR(VLOOKUP(B218,'Muayene Takip'!$B$6:$C$105,2,FALSE),"Listede yok"))</f>
      </c>
      <c r="D218" s="14"/>
      <c r="E218" s="17"/>
      <c r="F218" s="17"/>
      <c r="G218" s="16"/>
      <c r="H218" s="16"/>
      <c r="I218" s="19"/>
      <c r="J218" s="19"/>
    </row>
    <row r="219" spans="1:10" x14ac:dyDescent="0.25">
      <c r="A219" s="6">
        <v>214</v>
      </c>
      <c r="B219" s="16"/>
      <c r="C219" s="13">
        <f>IF(B219="","",IFERROR(VLOOKUP(B219,'Muayene Takip'!$B$6:$C$105,2,FALSE),"Listede yok"))</f>
      </c>
      <c r="D219" s="14"/>
      <c r="E219" s="17"/>
      <c r="F219" s="17"/>
      <c r="G219" s="16"/>
      <c r="H219" s="16"/>
      <c r="I219" s="19"/>
      <c r="J219" s="19"/>
    </row>
    <row r="220" spans="1:10" x14ac:dyDescent="0.25">
      <c r="A220" s="6">
        <v>215</v>
      </c>
      <c r="B220" s="16"/>
      <c r="C220" s="13">
        <f>IF(B220="","",IFERROR(VLOOKUP(B220,'Muayene Takip'!$B$6:$C$105,2,FALSE),"Listede yok"))</f>
      </c>
      <c r="D220" s="14"/>
      <c r="E220" s="17"/>
      <c r="F220" s="17"/>
      <c r="G220" s="16"/>
      <c r="H220" s="16"/>
      <c r="I220" s="19"/>
      <c r="J220" s="19"/>
    </row>
    <row r="221" spans="1:10" x14ac:dyDescent="0.25">
      <c r="A221" s="6">
        <v>216</v>
      </c>
      <c r="B221" s="16"/>
      <c r="C221" s="13">
        <f>IF(B221="","",IFERROR(VLOOKUP(B221,'Muayene Takip'!$B$6:$C$105,2,FALSE),"Listede yok"))</f>
      </c>
      <c r="D221" s="14"/>
      <c r="E221" s="17"/>
      <c r="F221" s="17"/>
      <c r="G221" s="16"/>
      <c r="H221" s="16"/>
      <c r="I221" s="19"/>
      <c r="J221" s="19"/>
    </row>
    <row r="222" spans="1:10" x14ac:dyDescent="0.25">
      <c r="A222" s="6">
        <v>217</v>
      </c>
      <c r="B222" s="16"/>
      <c r="C222" s="13">
        <f>IF(B222="","",IFERROR(VLOOKUP(B222,'Muayene Takip'!$B$6:$C$105,2,FALSE),"Listede yok"))</f>
      </c>
      <c r="D222" s="14"/>
      <c r="E222" s="17"/>
      <c r="F222" s="17"/>
      <c r="G222" s="16"/>
      <c r="H222" s="16"/>
      <c r="I222" s="19"/>
      <c r="J222" s="19"/>
    </row>
    <row r="223" spans="1:10" x14ac:dyDescent="0.25">
      <c r="A223" s="6">
        <v>218</v>
      </c>
      <c r="B223" s="16"/>
      <c r="C223" s="13">
        <f>IF(B223="","",IFERROR(VLOOKUP(B223,'Muayene Takip'!$B$6:$C$105,2,FALSE),"Listede yok"))</f>
      </c>
      <c r="D223" s="14"/>
      <c r="E223" s="17"/>
      <c r="F223" s="17"/>
      <c r="G223" s="16"/>
      <c r="H223" s="16"/>
      <c r="I223" s="19"/>
      <c r="J223" s="19"/>
    </row>
    <row r="224" spans="1:10" x14ac:dyDescent="0.25">
      <c r="A224" s="6">
        <v>219</v>
      </c>
      <c r="B224" s="16"/>
      <c r="C224" s="13">
        <f>IF(B224="","",IFERROR(VLOOKUP(B224,'Muayene Takip'!$B$6:$C$105,2,FALSE),"Listede yok"))</f>
      </c>
      <c r="D224" s="14"/>
      <c r="E224" s="17"/>
      <c r="F224" s="17"/>
      <c r="G224" s="16"/>
      <c r="H224" s="16"/>
      <c r="I224" s="19"/>
      <c r="J224" s="19"/>
    </row>
    <row r="225" spans="1:10" x14ac:dyDescent="0.25">
      <c r="A225" s="6">
        <v>220</v>
      </c>
      <c r="B225" s="16"/>
      <c r="C225" s="13">
        <f>IF(B225="","",IFERROR(VLOOKUP(B225,'Muayene Takip'!$B$6:$C$105,2,FALSE),"Listede yok"))</f>
      </c>
      <c r="D225" s="14"/>
      <c r="E225" s="17"/>
      <c r="F225" s="17"/>
      <c r="G225" s="16"/>
      <c r="H225" s="16"/>
      <c r="I225" s="19"/>
      <c r="J225" s="19"/>
    </row>
    <row r="226" spans="1:10" x14ac:dyDescent="0.25">
      <c r="A226" s="6">
        <v>221</v>
      </c>
      <c r="B226" s="16"/>
      <c r="C226" s="13">
        <f>IF(B226="","",IFERROR(VLOOKUP(B226,'Muayene Takip'!$B$6:$C$105,2,FALSE),"Listede yok"))</f>
      </c>
      <c r="D226" s="14"/>
      <c r="E226" s="17"/>
      <c r="F226" s="17"/>
      <c r="G226" s="16"/>
      <c r="H226" s="16"/>
      <c r="I226" s="19"/>
      <c r="J226" s="19"/>
    </row>
    <row r="227" spans="1:10" x14ac:dyDescent="0.25">
      <c r="A227" s="6">
        <v>222</v>
      </c>
      <c r="B227" s="16"/>
      <c r="C227" s="13">
        <f>IF(B227="","",IFERROR(VLOOKUP(B227,'Muayene Takip'!$B$6:$C$105,2,FALSE),"Listede yok"))</f>
      </c>
      <c r="D227" s="14"/>
      <c r="E227" s="17"/>
      <c r="F227" s="17"/>
      <c r="G227" s="16"/>
      <c r="H227" s="16"/>
      <c r="I227" s="19"/>
      <c r="J227" s="19"/>
    </row>
    <row r="228" spans="1:10" x14ac:dyDescent="0.25">
      <c r="A228" s="6">
        <v>223</v>
      </c>
      <c r="B228" s="16"/>
      <c r="C228" s="13">
        <f>IF(B228="","",IFERROR(VLOOKUP(B228,'Muayene Takip'!$B$6:$C$105,2,FALSE),"Listede yok"))</f>
      </c>
      <c r="D228" s="14"/>
      <c r="E228" s="17"/>
      <c r="F228" s="17"/>
      <c r="G228" s="16"/>
      <c r="H228" s="16"/>
      <c r="I228" s="19"/>
      <c r="J228" s="19"/>
    </row>
    <row r="229" spans="1:10" x14ac:dyDescent="0.25">
      <c r="A229" s="6">
        <v>224</v>
      </c>
      <c r="B229" s="16"/>
      <c r="C229" s="13">
        <f>IF(B229="","",IFERROR(VLOOKUP(B229,'Muayene Takip'!$B$6:$C$105,2,FALSE),"Listede yok"))</f>
      </c>
      <c r="D229" s="14"/>
      <c r="E229" s="17"/>
      <c r="F229" s="17"/>
      <c r="G229" s="16"/>
      <c r="H229" s="16"/>
      <c r="I229" s="19"/>
      <c r="J229" s="19"/>
    </row>
    <row r="230" spans="1:10" x14ac:dyDescent="0.25">
      <c r="A230" s="6">
        <v>225</v>
      </c>
      <c r="B230" s="16"/>
      <c r="C230" s="13">
        <f>IF(B230="","",IFERROR(VLOOKUP(B230,'Muayene Takip'!$B$6:$C$105,2,FALSE),"Listede yok"))</f>
      </c>
      <c r="D230" s="14"/>
      <c r="E230" s="17"/>
      <c r="F230" s="17"/>
      <c r="G230" s="16"/>
      <c r="H230" s="16"/>
      <c r="I230" s="19"/>
      <c r="J230" s="19"/>
    </row>
    <row r="231" spans="1:10" x14ac:dyDescent="0.25">
      <c r="A231" s="6">
        <v>226</v>
      </c>
      <c r="B231" s="16"/>
      <c r="C231" s="13">
        <f>IF(B231="","",IFERROR(VLOOKUP(B231,'Muayene Takip'!$B$6:$C$105,2,FALSE),"Listede yok"))</f>
      </c>
      <c r="D231" s="14"/>
      <c r="E231" s="17"/>
      <c r="F231" s="17"/>
      <c r="G231" s="16"/>
      <c r="H231" s="16"/>
      <c r="I231" s="19"/>
      <c r="J231" s="19"/>
    </row>
    <row r="232" spans="1:10" x14ac:dyDescent="0.25">
      <c r="A232" s="6">
        <v>227</v>
      </c>
      <c r="B232" s="16"/>
      <c r="C232" s="13">
        <f>IF(B232="","",IFERROR(VLOOKUP(B232,'Muayene Takip'!$B$6:$C$105,2,FALSE),"Listede yok"))</f>
      </c>
      <c r="D232" s="14"/>
      <c r="E232" s="17"/>
      <c r="F232" s="17"/>
      <c r="G232" s="16"/>
      <c r="H232" s="16"/>
      <c r="I232" s="19"/>
      <c r="J232" s="19"/>
    </row>
    <row r="233" spans="1:10" x14ac:dyDescent="0.25">
      <c r="A233" s="6">
        <v>228</v>
      </c>
      <c r="B233" s="16"/>
      <c r="C233" s="13">
        <f>IF(B233="","",IFERROR(VLOOKUP(B233,'Muayene Takip'!$B$6:$C$105,2,FALSE),"Listede yok"))</f>
      </c>
      <c r="D233" s="14"/>
      <c r="E233" s="17"/>
      <c r="F233" s="17"/>
      <c r="G233" s="16"/>
      <c r="H233" s="16"/>
      <c r="I233" s="19"/>
      <c r="J233" s="19"/>
    </row>
    <row r="234" spans="1:10" x14ac:dyDescent="0.25">
      <c r="A234" s="6">
        <v>229</v>
      </c>
      <c r="B234" s="16"/>
      <c r="C234" s="13">
        <f>IF(B234="","",IFERROR(VLOOKUP(B234,'Muayene Takip'!$B$6:$C$105,2,FALSE),"Listede yok"))</f>
      </c>
      <c r="D234" s="14"/>
      <c r="E234" s="17"/>
      <c r="F234" s="17"/>
      <c r="G234" s="16"/>
      <c r="H234" s="16"/>
      <c r="I234" s="19"/>
      <c r="J234" s="19"/>
    </row>
    <row r="235" spans="1:10" x14ac:dyDescent="0.25">
      <c r="A235" s="6">
        <v>230</v>
      </c>
      <c r="B235" s="16"/>
      <c r="C235" s="13">
        <f>IF(B235="","",IFERROR(VLOOKUP(B235,'Muayene Takip'!$B$6:$C$105,2,FALSE),"Listede yok"))</f>
      </c>
      <c r="D235" s="14"/>
      <c r="E235" s="17"/>
      <c r="F235" s="17"/>
      <c r="G235" s="16"/>
      <c r="H235" s="16"/>
      <c r="I235" s="19"/>
      <c r="J235" s="19"/>
    </row>
    <row r="236" spans="1:10" x14ac:dyDescent="0.25">
      <c r="A236" s="6">
        <v>231</v>
      </c>
      <c r="B236" s="16"/>
      <c r="C236" s="13">
        <f>IF(B236="","",IFERROR(VLOOKUP(B236,'Muayene Takip'!$B$6:$C$105,2,FALSE),"Listede yok"))</f>
      </c>
      <c r="D236" s="14"/>
      <c r="E236" s="17"/>
      <c r="F236" s="17"/>
      <c r="G236" s="16"/>
      <c r="H236" s="16"/>
      <c r="I236" s="19"/>
      <c r="J236" s="19"/>
    </row>
    <row r="237" spans="1:10" x14ac:dyDescent="0.25">
      <c r="A237" s="6">
        <v>232</v>
      </c>
      <c r="B237" s="16"/>
      <c r="C237" s="13">
        <f>IF(B237="","",IFERROR(VLOOKUP(B237,'Muayene Takip'!$B$6:$C$105,2,FALSE),"Listede yok"))</f>
      </c>
      <c r="D237" s="14"/>
      <c r="E237" s="17"/>
      <c r="F237" s="17"/>
      <c r="G237" s="16"/>
      <c r="H237" s="16"/>
      <c r="I237" s="19"/>
      <c r="J237" s="19"/>
    </row>
    <row r="238" spans="1:10" x14ac:dyDescent="0.25">
      <c r="A238" s="6">
        <v>233</v>
      </c>
      <c r="B238" s="16"/>
      <c r="C238" s="13">
        <f>IF(B238="","",IFERROR(VLOOKUP(B238,'Muayene Takip'!$B$6:$C$105,2,FALSE),"Listede yok"))</f>
      </c>
      <c r="D238" s="14"/>
      <c r="E238" s="17"/>
      <c r="F238" s="17"/>
      <c r="G238" s="16"/>
      <c r="H238" s="16"/>
      <c r="I238" s="19"/>
      <c r="J238" s="19"/>
    </row>
    <row r="239" spans="1:10" x14ac:dyDescent="0.25">
      <c r="A239" s="6">
        <v>234</v>
      </c>
      <c r="B239" s="16"/>
      <c r="C239" s="13">
        <f>IF(B239="","",IFERROR(VLOOKUP(B239,'Muayene Takip'!$B$6:$C$105,2,FALSE),"Listede yok"))</f>
      </c>
      <c r="D239" s="14"/>
      <c r="E239" s="17"/>
      <c r="F239" s="17"/>
      <c r="G239" s="16"/>
      <c r="H239" s="16"/>
      <c r="I239" s="19"/>
      <c r="J239" s="19"/>
    </row>
    <row r="240" spans="1:10" x14ac:dyDescent="0.25">
      <c r="A240" s="6">
        <v>235</v>
      </c>
      <c r="B240" s="16"/>
      <c r="C240" s="13">
        <f>IF(B240="","",IFERROR(VLOOKUP(B240,'Muayene Takip'!$B$6:$C$105,2,FALSE),"Listede yok"))</f>
      </c>
      <c r="D240" s="14"/>
      <c r="E240" s="17"/>
      <c r="F240" s="17"/>
      <c r="G240" s="16"/>
      <c r="H240" s="16"/>
      <c r="I240" s="19"/>
      <c r="J240" s="19"/>
    </row>
    <row r="241" spans="1:10" x14ac:dyDescent="0.25">
      <c r="A241" s="6">
        <v>236</v>
      </c>
      <c r="B241" s="16"/>
      <c r="C241" s="13">
        <f>IF(B241="","",IFERROR(VLOOKUP(B241,'Muayene Takip'!$B$6:$C$105,2,FALSE),"Listede yok"))</f>
      </c>
      <c r="D241" s="14"/>
      <c r="E241" s="17"/>
      <c r="F241" s="17"/>
      <c r="G241" s="16"/>
      <c r="H241" s="16"/>
      <c r="I241" s="19"/>
      <c r="J241" s="19"/>
    </row>
    <row r="242" spans="1:10" x14ac:dyDescent="0.25">
      <c r="A242" s="6">
        <v>237</v>
      </c>
      <c r="B242" s="16"/>
      <c r="C242" s="13">
        <f>IF(B242="","",IFERROR(VLOOKUP(B242,'Muayene Takip'!$B$6:$C$105,2,FALSE),"Listede yok"))</f>
      </c>
      <c r="D242" s="14"/>
      <c r="E242" s="17"/>
      <c r="F242" s="17"/>
      <c r="G242" s="16"/>
      <c r="H242" s="16"/>
      <c r="I242" s="19"/>
      <c r="J242" s="19"/>
    </row>
    <row r="243" spans="1:10" x14ac:dyDescent="0.25">
      <c r="A243" s="6">
        <v>238</v>
      </c>
      <c r="B243" s="16"/>
      <c r="C243" s="13">
        <f>IF(B243="","",IFERROR(VLOOKUP(B243,'Muayene Takip'!$B$6:$C$105,2,FALSE),"Listede yok"))</f>
      </c>
      <c r="D243" s="14"/>
      <c r="E243" s="17"/>
      <c r="F243" s="17"/>
      <c r="G243" s="16"/>
      <c r="H243" s="16"/>
      <c r="I243" s="19"/>
      <c r="J243" s="19"/>
    </row>
    <row r="244" spans="1:10" x14ac:dyDescent="0.25">
      <c r="A244" s="6">
        <v>239</v>
      </c>
      <c r="B244" s="16"/>
      <c r="C244" s="13">
        <f>IF(B244="","",IFERROR(VLOOKUP(B244,'Muayene Takip'!$B$6:$C$105,2,FALSE),"Listede yok"))</f>
      </c>
      <c r="D244" s="14"/>
      <c r="E244" s="17"/>
      <c r="F244" s="17"/>
      <c r="G244" s="16"/>
      <c r="H244" s="16"/>
      <c r="I244" s="19"/>
      <c r="J244" s="19"/>
    </row>
    <row r="245" spans="1:10" x14ac:dyDescent="0.25">
      <c r="A245" s="6">
        <v>240</v>
      </c>
      <c r="B245" s="16"/>
      <c r="C245" s="13">
        <f>IF(B245="","",IFERROR(VLOOKUP(B245,'Muayene Takip'!$B$6:$C$105,2,FALSE),"Listede yok"))</f>
      </c>
      <c r="D245" s="14"/>
      <c r="E245" s="17"/>
      <c r="F245" s="17"/>
      <c r="G245" s="16"/>
      <c r="H245" s="16"/>
      <c r="I245" s="19"/>
      <c r="J245" s="19"/>
    </row>
    <row r="246" spans="1:10" x14ac:dyDescent="0.25">
      <c r="A246" s="6">
        <v>241</v>
      </c>
      <c r="B246" s="16"/>
      <c r="C246" s="13">
        <f>IF(B246="","",IFERROR(VLOOKUP(B246,'Muayene Takip'!$B$6:$C$105,2,FALSE),"Listede yok"))</f>
      </c>
      <c r="D246" s="14"/>
      <c r="E246" s="17"/>
      <c r="F246" s="17"/>
      <c r="G246" s="16"/>
      <c r="H246" s="16"/>
      <c r="I246" s="19"/>
      <c r="J246" s="19"/>
    </row>
    <row r="247" spans="1:10" x14ac:dyDescent="0.25">
      <c r="A247" s="6">
        <v>242</v>
      </c>
      <c r="B247" s="16"/>
      <c r="C247" s="13">
        <f>IF(B247="","",IFERROR(VLOOKUP(B247,'Muayene Takip'!$B$6:$C$105,2,FALSE),"Listede yok"))</f>
      </c>
      <c r="D247" s="14"/>
      <c r="E247" s="17"/>
      <c r="F247" s="17"/>
      <c r="G247" s="16"/>
      <c r="H247" s="16"/>
      <c r="I247" s="19"/>
      <c r="J247" s="19"/>
    </row>
    <row r="248" spans="1:10" x14ac:dyDescent="0.25">
      <c r="A248" s="6">
        <v>243</v>
      </c>
      <c r="B248" s="16"/>
      <c r="C248" s="13">
        <f>IF(B248="","",IFERROR(VLOOKUP(B248,'Muayene Takip'!$B$6:$C$105,2,FALSE),"Listede yok"))</f>
      </c>
      <c r="D248" s="14"/>
      <c r="E248" s="17"/>
      <c r="F248" s="17"/>
      <c r="G248" s="16"/>
      <c r="H248" s="16"/>
      <c r="I248" s="19"/>
      <c r="J248" s="19"/>
    </row>
    <row r="249" spans="1:10" x14ac:dyDescent="0.25">
      <c r="A249" s="6">
        <v>244</v>
      </c>
      <c r="B249" s="16"/>
      <c r="C249" s="13">
        <f>IF(B249="","",IFERROR(VLOOKUP(B249,'Muayene Takip'!$B$6:$C$105,2,FALSE),"Listede yok"))</f>
      </c>
      <c r="D249" s="14"/>
      <c r="E249" s="17"/>
      <c r="F249" s="17"/>
      <c r="G249" s="16"/>
      <c r="H249" s="16"/>
      <c r="I249" s="19"/>
      <c r="J249" s="19"/>
    </row>
    <row r="250" spans="1:10" x14ac:dyDescent="0.25">
      <c r="A250" s="6">
        <v>245</v>
      </c>
      <c r="B250" s="16"/>
      <c r="C250" s="13">
        <f>IF(B250="","",IFERROR(VLOOKUP(B250,'Muayene Takip'!$B$6:$C$105,2,FALSE),"Listede yok"))</f>
      </c>
      <c r="D250" s="14"/>
      <c r="E250" s="17"/>
      <c r="F250" s="17"/>
      <c r="G250" s="16"/>
      <c r="H250" s="16"/>
      <c r="I250" s="19"/>
      <c r="J250" s="19"/>
    </row>
    <row r="251" spans="1:10" x14ac:dyDescent="0.25">
      <c r="A251" s="6">
        <v>246</v>
      </c>
      <c r="B251" s="16"/>
      <c r="C251" s="13">
        <f>IF(B251="","",IFERROR(VLOOKUP(B251,'Muayene Takip'!$B$6:$C$105,2,FALSE),"Listede yok"))</f>
      </c>
      <c r="D251" s="14"/>
      <c r="E251" s="17"/>
      <c r="F251" s="17"/>
      <c r="G251" s="16"/>
      <c r="H251" s="16"/>
      <c r="I251" s="19"/>
      <c r="J251" s="19"/>
    </row>
    <row r="252" spans="1:10" x14ac:dyDescent="0.25">
      <c r="A252" s="6">
        <v>247</v>
      </c>
      <c r="B252" s="16"/>
      <c r="C252" s="13">
        <f>IF(B252="","",IFERROR(VLOOKUP(B252,'Muayene Takip'!$B$6:$C$105,2,FALSE),"Listede yok"))</f>
      </c>
      <c r="D252" s="14"/>
      <c r="E252" s="17"/>
      <c r="F252" s="17"/>
      <c r="G252" s="16"/>
      <c r="H252" s="16"/>
      <c r="I252" s="19"/>
      <c r="J252" s="19"/>
    </row>
    <row r="253" spans="1:10" x14ac:dyDescent="0.25">
      <c r="A253" s="6">
        <v>248</v>
      </c>
      <c r="B253" s="16"/>
      <c r="C253" s="13">
        <f>IF(B253="","",IFERROR(VLOOKUP(B253,'Muayene Takip'!$B$6:$C$105,2,FALSE),"Listede yok"))</f>
      </c>
      <c r="D253" s="14"/>
      <c r="E253" s="17"/>
      <c r="F253" s="17"/>
      <c r="G253" s="16"/>
      <c r="H253" s="16"/>
      <c r="I253" s="19"/>
      <c r="J253" s="19"/>
    </row>
    <row r="254" spans="1:10" x14ac:dyDescent="0.25">
      <c r="A254" s="6">
        <v>249</v>
      </c>
      <c r="B254" s="16"/>
      <c r="C254" s="13">
        <f>IF(B254="","",IFERROR(VLOOKUP(B254,'Muayene Takip'!$B$6:$C$105,2,FALSE),"Listede yok"))</f>
      </c>
      <c r="D254" s="14"/>
      <c r="E254" s="17"/>
      <c r="F254" s="17"/>
      <c r="G254" s="16"/>
      <c r="H254" s="16"/>
      <c r="I254" s="19"/>
      <c r="J254" s="19"/>
    </row>
    <row r="255" spans="1:10" x14ac:dyDescent="0.25">
      <c r="A255" s="6">
        <v>250</v>
      </c>
      <c r="B255" s="16"/>
      <c r="C255" s="13">
        <f>IF(B255="","",IFERROR(VLOOKUP(B255,'Muayene Takip'!$B$6:$C$105,2,FALSE),"Listede yok"))</f>
      </c>
      <c r="D255" s="14"/>
      <c r="E255" s="17"/>
      <c r="F255" s="17"/>
      <c r="G255" s="16"/>
      <c r="H255" s="16"/>
      <c r="I255" s="19"/>
      <c r="J255" s="19"/>
    </row>
    <row r="256" spans="1:10" x14ac:dyDescent="0.25">
      <c r="A256" s="6">
        <v>251</v>
      </c>
      <c r="B256" s="16"/>
      <c r="C256" s="13">
        <f>IF(B256="","",IFERROR(VLOOKUP(B256,'Muayene Takip'!$B$6:$C$105,2,FALSE),"Listede yok"))</f>
      </c>
      <c r="D256" s="14"/>
      <c r="E256" s="17"/>
      <c r="F256" s="17"/>
      <c r="G256" s="16"/>
      <c r="H256" s="16"/>
      <c r="I256" s="19"/>
      <c r="J256" s="19"/>
    </row>
    <row r="257" spans="1:10" x14ac:dyDescent="0.25">
      <c r="A257" s="6">
        <v>252</v>
      </c>
      <c r="B257" s="16"/>
      <c r="C257" s="13">
        <f>IF(B257="","",IFERROR(VLOOKUP(B257,'Muayene Takip'!$B$6:$C$105,2,FALSE),"Listede yok"))</f>
      </c>
      <c r="D257" s="14"/>
      <c r="E257" s="17"/>
      <c r="F257" s="17"/>
      <c r="G257" s="16"/>
      <c r="H257" s="16"/>
      <c r="I257" s="19"/>
      <c r="J257" s="19"/>
    </row>
    <row r="258" spans="1:10" x14ac:dyDescent="0.25">
      <c r="A258" s="6">
        <v>253</v>
      </c>
      <c r="B258" s="16"/>
      <c r="C258" s="13">
        <f>IF(B258="","",IFERROR(VLOOKUP(B258,'Muayene Takip'!$B$6:$C$105,2,FALSE),"Listede yok"))</f>
      </c>
      <c r="D258" s="14"/>
      <c r="E258" s="17"/>
      <c r="F258" s="17"/>
      <c r="G258" s="16"/>
      <c r="H258" s="16"/>
      <c r="I258" s="19"/>
      <c r="J258" s="19"/>
    </row>
    <row r="259" spans="1:10" x14ac:dyDescent="0.25">
      <c r="A259" s="6">
        <v>254</v>
      </c>
      <c r="B259" s="16"/>
      <c r="C259" s="13">
        <f>IF(B259="","",IFERROR(VLOOKUP(B259,'Muayene Takip'!$B$6:$C$105,2,FALSE),"Listede yok"))</f>
      </c>
      <c r="D259" s="14"/>
      <c r="E259" s="17"/>
      <c r="F259" s="17"/>
      <c r="G259" s="16"/>
      <c r="H259" s="16"/>
      <c r="I259" s="19"/>
      <c r="J259" s="19"/>
    </row>
    <row r="260" spans="1:10" x14ac:dyDescent="0.25">
      <c r="A260" s="6">
        <v>255</v>
      </c>
      <c r="B260" s="16"/>
      <c r="C260" s="13">
        <f>IF(B260="","",IFERROR(VLOOKUP(B260,'Muayene Takip'!$B$6:$C$105,2,FALSE),"Listede yok"))</f>
      </c>
      <c r="D260" s="14"/>
      <c r="E260" s="17"/>
      <c r="F260" s="17"/>
      <c r="G260" s="16"/>
      <c r="H260" s="16"/>
      <c r="I260" s="19"/>
      <c r="J260" s="19"/>
    </row>
    <row r="261" spans="1:10" x14ac:dyDescent="0.25">
      <c r="A261" s="6">
        <v>256</v>
      </c>
      <c r="B261" s="16"/>
      <c r="C261" s="13">
        <f>IF(B261="","",IFERROR(VLOOKUP(B261,'Muayene Takip'!$B$6:$C$105,2,FALSE),"Listede yok"))</f>
      </c>
      <c r="D261" s="14"/>
      <c r="E261" s="17"/>
      <c r="F261" s="17"/>
      <c r="G261" s="16"/>
      <c r="H261" s="16"/>
      <c r="I261" s="19"/>
      <c r="J261" s="19"/>
    </row>
    <row r="262" spans="1:10" x14ac:dyDescent="0.25">
      <c r="A262" s="6">
        <v>257</v>
      </c>
      <c r="B262" s="16"/>
      <c r="C262" s="13">
        <f>IF(B262="","",IFERROR(VLOOKUP(B262,'Muayene Takip'!$B$6:$C$105,2,FALSE),"Listede yok"))</f>
      </c>
      <c r="D262" s="14"/>
      <c r="E262" s="17"/>
      <c r="F262" s="17"/>
      <c r="G262" s="16"/>
      <c r="H262" s="16"/>
      <c r="I262" s="19"/>
      <c r="J262" s="19"/>
    </row>
    <row r="263" spans="1:10" x14ac:dyDescent="0.25">
      <c r="A263" s="6">
        <v>258</v>
      </c>
      <c r="B263" s="16"/>
      <c r="C263" s="13">
        <f>IF(B263="","",IFERROR(VLOOKUP(B263,'Muayene Takip'!$B$6:$C$105,2,FALSE),"Listede yok"))</f>
      </c>
      <c r="D263" s="14"/>
      <c r="E263" s="17"/>
      <c r="F263" s="17"/>
      <c r="G263" s="16"/>
      <c r="H263" s="16"/>
      <c r="I263" s="19"/>
      <c r="J263" s="19"/>
    </row>
    <row r="264" spans="1:10" x14ac:dyDescent="0.25">
      <c r="A264" s="6">
        <v>259</v>
      </c>
      <c r="B264" s="16"/>
      <c r="C264" s="13">
        <f>IF(B264="","",IFERROR(VLOOKUP(B264,'Muayene Takip'!$B$6:$C$105,2,FALSE),"Listede yok"))</f>
      </c>
      <c r="D264" s="14"/>
      <c r="E264" s="17"/>
      <c r="F264" s="17"/>
      <c r="G264" s="16"/>
      <c r="H264" s="16"/>
      <c r="I264" s="19"/>
      <c r="J264" s="19"/>
    </row>
    <row r="265" spans="1:10" x14ac:dyDescent="0.25">
      <c r="A265" s="6">
        <v>260</v>
      </c>
      <c r="B265" s="16"/>
      <c r="C265" s="13">
        <f>IF(B265="","",IFERROR(VLOOKUP(B265,'Muayene Takip'!$B$6:$C$105,2,FALSE),"Listede yok"))</f>
      </c>
      <c r="D265" s="14"/>
      <c r="E265" s="17"/>
      <c r="F265" s="17"/>
      <c r="G265" s="16"/>
      <c r="H265" s="16"/>
      <c r="I265" s="19"/>
      <c r="J265" s="19"/>
    </row>
    <row r="266" spans="1:10" x14ac:dyDescent="0.25">
      <c r="A266" s="6">
        <v>261</v>
      </c>
      <c r="B266" s="16"/>
      <c r="C266" s="13">
        <f>IF(B266="","",IFERROR(VLOOKUP(B266,'Muayene Takip'!$B$6:$C$105,2,FALSE),"Listede yok"))</f>
      </c>
      <c r="D266" s="14"/>
      <c r="E266" s="17"/>
      <c r="F266" s="17"/>
      <c r="G266" s="16"/>
      <c r="H266" s="16"/>
      <c r="I266" s="19"/>
      <c r="J266" s="19"/>
    </row>
    <row r="267" spans="1:10" x14ac:dyDescent="0.25">
      <c r="A267" s="6">
        <v>262</v>
      </c>
      <c r="B267" s="16"/>
      <c r="C267" s="13">
        <f>IF(B267="","",IFERROR(VLOOKUP(B267,'Muayene Takip'!$B$6:$C$105,2,FALSE),"Listede yok"))</f>
      </c>
      <c r="D267" s="14"/>
      <c r="E267" s="17"/>
      <c r="F267" s="17"/>
      <c r="G267" s="16"/>
      <c r="H267" s="16"/>
      <c r="I267" s="19"/>
      <c r="J267" s="19"/>
    </row>
    <row r="268" spans="1:10" x14ac:dyDescent="0.25">
      <c r="A268" s="6">
        <v>263</v>
      </c>
      <c r="B268" s="16"/>
      <c r="C268" s="13">
        <f>IF(B268="","",IFERROR(VLOOKUP(B268,'Muayene Takip'!$B$6:$C$105,2,FALSE),"Listede yok"))</f>
      </c>
      <c r="D268" s="14"/>
      <c r="E268" s="17"/>
      <c r="F268" s="17"/>
      <c r="G268" s="16"/>
      <c r="H268" s="16"/>
      <c r="I268" s="19"/>
      <c r="J268" s="19"/>
    </row>
    <row r="269" spans="1:10" x14ac:dyDescent="0.25">
      <c r="A269" s="6">
        <v>264</v>
      </c>
      <c r="B269" s="16"/>
      <c r="C269" s="13">
        <f>IF(B269="","",IFERROR(VLOOKUP(B269,'Muayene Takip'!$B$6:$C$105,2,FALSE),"Listede yok"))</f>
      </c>
      <c r="D269" s="14"/>
      <c r="E269" s="17"/>
      <c r="F269" s="17"/>
      <c r="G269" s="16"/>
      <c r="H269" s="16"/>
      <c r="I269" s="19"/>
      <c r="J269" s="19"/>
    </row>
    <row r="270" spans="1:10" x14ac:dyDescent="0.25">
      <c r="A270" s="6">
        <v>265</v>
      </c>
      <c r="B270" s="16"/>
      <c r="C270" s="13">
        <f>IF(B270="","",IFERROR(VLOOKUP(B270,'Muayene Takip'!$B$6:$C$105,2,FALSE),"Listede yok"))</f>
      </c>
      <c r="D270" s="14"/>
      <c r="E270" s="17"/>
      <c r="F270" s="17"/>
      <c r="G270" s="16"/>
      <c r="H270" s="16"/>
      <c r="I270" s="19"/>
      <c r="J270" s="19"/>
    </row>
    <row r="271" spans="1:10" x14ac:dyDescent="0.25">
      <c r="A271" s="6">
        <v>266</v>
      </c>
      <c r="B271" s="16"/>
      <c r="C271" s="13">
        <f>IF(B271="","",IFERROR(VLOOKUP(B271,'Muayene Takip'!$B$6:$C$105,2,FALSE),"Listede yok"))</f>
      </c>
      <c r="D271" s="14"/>
      <c r="E271" s="17"/>
      <c r="F271" s="17"/>
      <c r="G271" s="16"/>
      <c r="H271" s="16"/>
      <c r="I271" s="19"/>
      <c r="J271" s="19"/>
    </row>
    <row r="272" spans="1:10" x14ac:dyDescent="0.25">
      <c r="A272" s="6">
        <v>267</v>
      </c>
      <c r="B272" s="16"/>
      <c r="C272" s="13">
        <f>IF(B272="","",IFERROR(VLOOKUP(B272,'Muayene Takip'!$B$6:$C$105,2,FALSE),"Listede yok"))</f>
      </c>
      <c r="D272" s="14"/>
      <c r="E272" s="17"/>
      <c r="F272" s="17"/>
      <c r="G272" s="16"/>
      <c r="H272" s="16"/>
      <c r="I272" s="19"/>
      <c r="J272" s="19"/>
    </row>
    <row r="273" spans="1:10" x14ac:dyDescent="0.25">
      <c r="A273" s="6">
        <v>268</v>
      </c>
      <c r="B273" s="16"/>
      <c r="C273" s="13">
        <f>IF(B273="","",IFERROR(VLOOKUP(B273,'Muayene Takip'!$B$6:$C$105,2,FALSE),"Listede yok"))</f>
      </c>
      <c r="D273" s="14"/>
      <c r="E273" s="17"/>
      <c r="F273" s="17"/>
      <c r="G273" s="16"/>
      <c r="H273" s="16"/>
      <c r="I273" s="19"/>
      <c r="J273" s="19"/>
    </row>
    <row r="274" spans="1:10" x14ac:dyDescent="0.25">
      <c r="A274" s="6">
        <v>269</v>
      </c>
      <c r="B274" s="16"/>
      <c r="C274" s="13">
        <f>IF(B274="","",IFERROR(VLOOKUP(B274,'Muayene Takip'!$B$6:$C$105,2,FALSE),"Listede yok"))</f>
      </c>
      <c r="D274" s="14"/>
      <c r="E274" s="17"/>
      <c r="F274" s="17"/>
      <c r="G274" s="16"/>
      <c r="H274" s="16"/>
      <c r="I274" s="19"/>
      <c r="J274" s="19"/>
    </row>
    <row r="275" spans="1:10" x14ac:dyDescent="0.25">
      <c r="A275" s="6">
        <v>270</v>
      </c>
      <c r="B275" s="16"/>
      <c r="C275" s="13">
        <f>IF(B275="","",IFERROR(VLOOKUP(B275,'Muayene Takip'!$B$6:$C$105,2,FALSE),"Listede yok"))</f>
      </c>
      <c r="D275" s="14"/>
      <c r="E275" s="17"/>
      <c r="F275" s="17"/>
      <c r="G275" s="16"/>
      <c r="H275" s="16"/>
      <c r="I275" s="19"/>
      <c r="J275" s="19"/>
    </row>
    <row r="276" spans="1:10" x14ac:dyDescent="0.25">
      <c r="A276" s="6">
        <v>271</v>
      </c>
      <c r="B276" s="16"/>
      <c r="C276" s="13">
        <f>IF(B276="","",IFERROR(VLOOKUP(B276,'Muayene Takip'!$B$6:$C$105,2,FALSE),"Listede yok"))</f>
      </c>
      <c r="D276" s="14"/>
      <c r="E276" s="17"/>
      <c r="F276" s="17"/>
      <c r="G276" s="16"/>
      <c r="H276" s="16"/>
      <c r="I276" s="19"/>
      <c r="J276" s="19"/>
    </row>
    <row r="277" spans="1:10" x14ac:dyDescent="0.25">
      <c r="A277" s="6">
        <v>272</v>
      </c>
      <c r="B277" s="16"/>
      <c r="C277" s="13">
        <f>IF(B277="","",IFERROR(VLOOKUP(B277,'Muayene Takip'!$B$6:$C$105,2,FALSE),"Listede yok"))</f>
      </c>
      <c r="D277" s="14"/>
      <c r="E277" s="17"/>
      <c r="F277" s="17"/>
      <c r="G277" s="16"/>
      <c r="H277" s="16"/>
      <c r="I277" s="19"/>
      <c r="J277" s="19"/>
    </row>
    <row r="278" spans="1:10" x14ac:dyDescent="0.25">
      <c r="A278" s="6">
        <v>273</v>
      </c>
      <c r="B278" s="16"/>
      <c r="C278" s="13">
        <f>IF(B278="","",IFERROR(VLOOKUP(B278,'Muayene Takip'!$B$6:$C$105,2,FALSE),"Listede yok"))</f>
      </c>
      <c r="D278" s="14"/>
      <c r="E278" s="17"/>
      <c r="F278" s="17"/>
      <c r="G278" s="16"/>
      <c r="H278" s="16"/>
      <c r="I278" s="19"/>
      <c r="J278" s="19"/>
    </row>
    <row r="279" spans="1:10" x14ac:dyDescent="0.25">
      <c r="A279" s="6">
        <v>274</v>
      </c>
      <c r="B279" s="16"/>
      <c r="C279" s="13">
        <f>IF(B279="","",IFERROR(VLOOKUP(B279,'Muayene Takip'!$B$6:$C$105,2,FALSE),"Listede yok"))</f>
      </c>
      <c r="D279" s="14"/>
      <c r="E279" s="17"/>
      <c r="F279" s="17"/>
      <c r="G279" s="16"/>
      <c r="H279" s="16"/>
      <c r="I279" s="19"/>
      <c r="J279" s="19"/>
    </row>
    <row r="280" spans="1:10" x14ac:dyDescent="0.25">
      <c r="A280" s="6">
        <v>275</v>
      </c>
      <c r="B280" s="16"/>
      <c r="C280" s="13">
        <f>IF(B280="","",IFERROR(VLOOKUP(B280,'Muayene Takip'!$B$6:$C$105,2,FALSE),"Listede yok"))</f>
      </c>
      <c r="D280" s="14"/>
      <c r="E280" s="17"/>
      <c r="F280" s="17"/>
      <c r="G280" s="16"/>
      <c r="H280" s="16"/>
      <c r="I280" s="19"/>
      <c r="J280" s="19"/>
    </row>
    <row r="281" spans="1:10" x14ac:dyDescent="0.25">
      <c r="A281" s="6">
        <v>276</v>
      </c>
      <c r="B281" s="16"/>
      <c r="C281" s="13">
        <f>IF(B281="","",IFERROR(VLOOKUP(B281,'Muayene Takip'!$B$6:$C$105,2,FALSE),"Listede yok"))</f>
      </c>
      <c r="D281" s="14"/>
      <c r="E281" s="17"/>
      <c r="F281" s="17"/>
      <c r="G281" s="16"/>
      <c r="H281" s="16"/>
      <c r="I281" s="19"/>
      <c r="J281" s="19"/>
    </row>
    <row r="282" spans="1:10" x14ac:dyDescent="0.25">
      <c r="A282" s="6">
        <v>277</v>
      </c>
      <c r="B282" s="16"/>
      <c r="C282" s="13">
        <f>IF(B282="","",IFERROR(VLOOKUP(B282,'Muayene Takip'!$B$6:$C$105,2,FALSE),"Listede yok"))</f>
      </c>
      <c r="D282" s="14"/>
      <c r="E282" s="17"/>
      <c r="F282" s="17"/>
      <c r="G282" s="16"/>
      <c r="H282" s="16"/>
      <c r="I282" s="19"/>
      <c r="J282" s="19"/>
    </row>
    <row r="283" spans="1:10" x14ac:dyDescent="0.25">
      <c r="A283" s="6">
        <v>278</v>
      </c>
      <c r="B283" s="16"/>
      <c r="C283" s="13">
        <f>IF(B283="","",IFERROR(VLOOKUP(B283,'Muayene Takip'!$B$6:$C$105,2,FALSE),"Listede yok"))</f>
      </c>
      <c r="D283" s="14"/>
      <c r="E283" s="17"/>
      <c r="F283" s="17"/>
      <c r="G283" s="16"/>
      <c r="H283" s="16"/>
      <c r="I283" s="19"/>
      <c r="J283" s="19"/>
    </row>
    <row r="284" spans="1:10" x14ac:dyDescent="0.25">
      <c r="A284" s="6">
        <v>279</v>
      </c>
      <c r="B284" s="16"/>
      <c r="C284" s="13">
        <f>IF(B284="","",IFERROR(VLOOKUP(B284,'Muayene Takip'!$B$6:$C$105,2,FALSE),"Listede yok"))</f>
      </c>
      <c r="D284" s="14"/>
      <c r="E284" s="17"/>
      <c r="F284" s="17"/>
      <c r="G284" s="16"/>
      <c r="H284" s="16"/>
      <c r="I284" s="19"/>
      <c r="J284" s="19"/>
    </row>
    <row r="285" spans="1:10" x14ac:dyDescent="0.25">
      <c r="A285" s="6">
        <v>280</v>
      </c>
      <c r="B285" s="16"/>
      <c r="C285" s="13">
        <f>IF(B285="","",IFERROR(VLOOKUP(B285,'Muayene Takip'!$B$6:$C$105,2,FALSE),"Listede yok"))</f>
      </c>
      <c r="D285" s="14"/>
      <c r="E285" s="17"/>
      <c r="F285" s="17"/>
      <c r="G285" s="16"/>
      <c r="H285" s="16"/>
      <c r="I285" s="19"/>
      <c r="J285" s="19"/>
    </row>
    <row r="286" spans="1:10" x14ac:dyDescent="0.25">
      <c r="A286" s="6">
        <v>281</v>
      </c>
      <c r="B286" s="16"/>
      <c r="C286" s="13">
        <f>IF(B286="","",IFERROR(VLOOKUP(B286,'Muayene Takip'!$B$6:$C$105,2,FALSE),"Listede yok"))</f>
      </c>
      <c r="D286" s="14"/>
      <c r="E286" s="17"/>
      <c r="F286" s="17"/>
      <c r="G286" s="16"/>
      <c r="H286" s="16"/>
      <c r="I286" s="19"/>
      <c r="J286" s="19"/>
    </row>
    <row r="287" spans="1:10" x14ac:dyDescent="0.25">
      <c r="A287" s="6">
        <v>282</v>
      </c>
      <c r="B287" s="16"/>
      <c r="C287" s="13">
        <f>IF(B287="","",IFERROR(VLOOKUP(B287,'Muayene Takip'!$B$6:$C$105,2,FALSE),"Listede yok"))</f>
      </c>
      <c r="D287" s="14"/>
      <c r="E287" s="17"/>
      <c r="F287" s="17"/>
      <c r="G287" s="16"/>
      <c r="H287" s="16"/>
      <c r="I287" s="19"/>
      <c r="J287" s="19"/>
    </row>
    <row r="288" spans="1:10" x14ac:dyDescent="0.25">
      <c r="A288" s="6">
        <v>283</v>
      </c>
      <c r="B288" s="16"/>
      <c r="C288" s="13">
        <f>IF(B288="","",IFERROR(VLOOKUP(B288,'Muayene Takip'!$B$6:$C$105,2,FALSE),"Listede yok"))</f>
      </c>
      <c r="D288" s="14"/>
      <c r="E288" s="17"/>
      <c r="F288" s="17"/>
      <c r="G288" s="16"/>
      <c r="H288" s="16"/>
      <c r="I288" s="19"/>
      <c r="J288" s="19"/>
    </row>
    <row r="289" spans="1:10" x14ac:dyDescent="0.25">
      <c r="A289" s="6">
        <v>284</v>
      </c>
      <c r="B289" s="16"/>
      <c r="C289" s="13">
        <f>IF(B289="","",IFERROR(VLOOKUP(B289,'Muayene Takip'!$B$6:$C$105,2,FALSE),"Listede yok"))</f>
      </c>
      <c r="D289" s="14"/>
      <c r="E289" s="17"/>
      <c r="F289" s="17"/>
      <c r="G289" s="16"/>
      <c r="H289" s="16"/>
      <c r="I289" s="19"/>
      <c r="J289" s="19"/>
    </row>
    <row r="290" spans="1:10" x14ac:dyDescent="0.25">
      <c r="A290" s="6">
        <v>285</v>
      </c>
      <c r="B290" s="16"/>
      <c r="C290" s="13">
        <f>IF(B290="","",IFERROR(VLOOKUP(B290,'Muayene Takip'!$B$6:$C$105,2,FALSE),"Listede yok"))</f>
      </c>
      <c r="D290" s="14"/>
      <c r="E290" s="17"/>
      <c r="F290" s="17"/>
      <c r="G290" s="16"/>
      <c r="H290" s="16"/>
      <c r="I290" s="19"/>
      <c r="J290" s="19"/>
    </row>
    <row r="291" spans="1:10" x14ac:dyDescent="0.25">
      <c r="A291" s="6">
        <v>286</v>
      </c>
      <c r="B291" s="16"/>
      <c r="C291" s="13">
        <f>IF(B291="","",IFERROR(VLOOKUP(B291,'Muayene Takip'!$B$6:$C$105,2,FALSE),"Listede yok"))</f>
      </c>
      <c r="D291" s="14"/>
      <c r="E291" s="17"/>
      <c r="F291" s="17"/>
      <c r="G291" s="16"/>
      <c r="H291" s="16"/>
      <c r="I291" s="19"/>
      <c r="J291" s="19"/>
    </row>
    <row r="292" spans="1:10" x14ac:dyDescent="0.25">
      <c r="A292" s="6">
        <v>287</v>
      </c>
      <c r="B292" s="16"/>
      <c r="C292" s="13">
        <f>IF(B292="","",IFERROR(VLOOKUP(B292,'Muayene Takip'!$B$6:$C$105,2,FALSE),"Listede yok"))</f>
      </c>
      <c r="D292" s="14"/>
      <c r="E292" s="17"/>
      <c r="F292" s="17"/>
      <c r="G292" s="16"/>
      <c r="H292" s="16"/>
      <c r="I292" s="19"/>
      <c r="J292" s="19"/>
    </row>
    <row r="293" spans="1:10" x14ac:dyDescent="0.25">
      <c r="A293" s="6">
        <v>288</v>
      </c>
      <c r="B293" s="16"/>
      <c r="C293" s="13">
        <f>IF(B293="","",IFERROR(VLOOKUP(B293,'Muayene Takip'!$B$6:$C$105,2,FALSE),"Listede yok"))</f>
      </c>
      <c r="D293" s="14"/>
      <c r="E293" s="17"/>
      <c r="F293" s="17"/>
      <c r="G293" s="16"/>
      <c r="H293" s="16"/>
      <c r="I293" s="19"/>
      <c r="J293" s="19"/>
    </row>
    <row r="294" spans="1:10" x14ac:dyDescent="0.25">
      <c r="A294" s="6">
        <v>289</v>
      </c>
      <c r="B294" s="16"/>
      <c r="C294" s="13">
        <f>IF(B294="","",IFERROR(VLOOKUP(B294,'Muayene Takip'!$B$6:$C$105,2,FALSE),"Listede yok"))</f>
      </c>
      <c r="D294" s="14"/>
      <c r="E294" s="17"/>
      <c r="F294" s="17"/>
      <c r="G294" s="16"/>
      <c r="H294" s="16"/>
      <c r="I294" s="19"/>
      <c r="J294" s="19"/>
    </row>
    <row r="295" spans="1:10" x14ac:dyDescent="0.25">
      <c r="A295" s="6">
        <v>290</v>
      </c>
      <c r="B295" s="16"/>
      <c r="C295" s="13">
        <f>IF(B295="","",IFERROR(VLOOKUP(B295,'Muayene Takip'!$B$6:$C$105,2,FALSE),"Listede yok"))</f>
      </c>
      <c r="D295" s="14"/>
      <c r="E295" s="17"/>
      <c r="F295" s="17"/>
      <c r="G295" s="16"/>
      <c r="H295" s="16"/>
      <c r="I295" s="19"/>
      <c r="J295" s="19"/>
    </row>
    <row r="296" spans="1:10" x14ac:dyDescent="0.25">
      <c r="A296" s="6">
        <v>291</v>
      </c>
      <c r="B296" s="16"/>
      <c r="C296" s="13">
        <f>IF(B296="","",IFERROR(VLOOKUP(B296,'Muayene Takip'!$B$6:$C$105,2,FALSE),"Listede yok"))</f>
      </c>
      <c r="D296" s="14"/>
      <c r="E296" s="17"/>
      <c r="F296" s="17"/>
      <c r="G296" s="16"/>
      <c r="H296" s="16"/>
      <c r="I296" s="19"/>
      <c r="J296" s="19"/>
    </row>
    <row r="297" spans="1:10" x14ac:dyDescent="0.25">
      <c r="A297" s="6">
        <v>292</v>
      </c>
      <c r="B297" s="16"/>
      <c r="C297" s="13">
        <f>IF(B297="","",IFERROR(VLOOKUP(B297,'Muayene Takip'!$B$6:$C$105,2,FALSE),"Listede yok"))</f>
      </c>
      <c r="D297" s="14"/>
      <c r="E297" s="17"/>
      <c r="F297" s="17"/>
      <c r="G297" s="16"/>
      <c r="H297" s="16"/>
      <c r="I297" s="19"/>
      <c r="J297" s="19"/>
    </row>
    <row r="298" spans="1:10" x14ac:dyDescent="0.25">
      <c r="A298" s="6">
        <v>293</v>
      </c>
      <c r="B298" s="16"/>
      <c r="C298" s="13">
        <f>IF(B298="","",IFERROR(VLOOKUP(B298,'Muayene Takip'!$B$6:$C$105,2,FALSE),"Listede yok"))</f>
      </c>
      <c r="D298" s="14"/>
      <c r="E298" s="17"/>
      <c r="F298" s="17"/>
      <c r="G298" s="16"/>
      <c r="H298" s="16"/>
      <c r="I298" s="19"/>
      <c r="J298" s="19"/>
    </row>
    <row r="299" spans="1:10" x14ac:dyDescent="0.25">
      <c r="A299" s="6">
        <v>294</v>
      </c>
      <c r="B299" s="16"/>
      <c r="C299" s="13">
        <f>IF(B299="","",IFERROR(VLOOKUP(B299,'Muayene Takip'!$B$6:$C$105,2,FALSE),"Listede yok"))</f>
      </c>
      <c r="D299" s="14"/>
      <c r="E299" s="17"/>
      <c r="F299" s="17"/>
      <c r="G299" s="16"/>
      <c r="H299" s="16"/>
      <c r="I299" s="19"/>
      <c r="J299" s="19"/>
    </row>
    <row r="300" spans="1:10" x14ac:dyDescent="0.25">
      <c r="A300" s="6">
        <v>295</v>
      </c>
      <c r="B300" s="16"/>
      <c r="C300" s="13">
        <f>IF(B300="","",IFERROR(VLOOKUP(B300,'Muayene Takip'!$B$6:$C$105,2,FALSE),"Listede yok"))</f>
      </c>
      <c r="D300" s="14"/>
      <c r="E300" s="17"/>
      <c r="F300" s="17"/>
      <c r="G300" s="16"/>
      <c r="H300" s="16"/>
      <c r="I300" s="19"/>
      <c r="J300" s="19"/>
    </row>
    <row r="301" spans="1:10" x14ac:dyDescent="0.25">
      <c r="A301" s="6">
        <v>296</v>
      </c>
      <c r="B301" s="16"/>
      <c r="C301" s="13">
        <f>IF(B301="","",IFERROR(VLOOKUP(B301,'Muayene Takip'!$B$6:$C$105,2,FALSE),"Listede yok"))</f>
      </c>
      <c r="D301" s="14"/>
      <c r="E301" s="17"/>
      <c r="F301" s="17"/>
      <c r="G301" s="16"/>
      <c r="H301" s="16"/>
      <c r="I301" s="19"/>
      <c r="J301" s="19"/>
    </row>
    <row r="302" spans="1:10" x14ac:dyDescent="0.25">
      <c r="A302" s="6">
        <v>297</v>
      </c>
      <c r="B302" s="16"/>
      <c r="C302" s="13">
        <f>IF(B302="","",IFERROR(VLOOKUP(B302,'Muayene Takip'!$B$6:$C$105,2,FALSE),"Listede yok"))</f>
      </c>
      <c r="D302" s="14"/>
      <c r="E302" s="17"/>
      <c r="F302" s="17"/>
      <c r="G302" s="16"/>
      <c r="H302" s="16"/>
      <c r="I302" s="19"/>
      <c r="J302" s="19"/>
    </row>
    <row r="303" spans="1:10" x14ac:dyDescent="0.25">
      <c r="A303" s="6">
        <v>298</v>
      </c>
      <c r="B303" s="16"/>
      <c r="C303" s="13">
        <f>IF(B303="","",IFERROR(VLOOKUP(B303,'Muayene Takip'!$B$6:$C$105,2,FALSE),"Listede yok"))</f>
      </c>
      <c r="D303" s="14"/>
      <c r="E303" s="17"/>
      <c r="F303" s="17"/>
      <c r="G303" s="16"/>
      <c r="H303" s="16"/>
      <c r="I303" s="19"/>
      <c r="J303" s="19"/>
    </row>
    <row r="304" spans="1:10" x14ac:dyDescent="0.25">
      <c r="A304" s="6">
        <v>299</v>
      </c>
      <c r="B304" s="16"/>
      <c r="C304" s="13">
        <f>IF(B304="","",IFERROR(VLOOKUP(B304,'Muayene Takip'!$B$6:$C$105,2,FALSE),"Listede yok"))</f>
      </c>
      <c r="D304" s="14"/>
      <c r="E304" s="17"/>
      <c r="F304" s="17"/>
      <c r="G304" s="16"/>
      <c r="H304" s="16"/>
      <c r="I304" s="19"/>
      <c r="J304" s="19"/>
    </row>
    <row r="305" spans="1:10" x14ac:dyDescent="0.25">
      <c r="A305" s="6">
        <v>300</v>
      </c>
      <c r="B305" s="16"/>
      <c r="C305" s="13">
        <f>IF(B305="","",IFERROR(VLOOKUP(B305,'Muayene Takip'!$B$6:$C$105,2,FALSE),"Listede yok"))</f>
      </c>
      <c r="D305" s="14"/>
      <c r="E305" s="17"/>
      <c r="F305" s="17"/>
      <c r="G305" s="16"/>
      <c r="H305" s="16"/>
      <c r="I305" s="19"/>
      <c r="J305" s="19"/>
    </row>
  </sheetData>
  <autoFilter ref="A5:J5"/>
  <conditionalFormatting sqref="C6:C305">
    <cfRule type="cellIs" dxfId="8" priority="1" operator="equal">
      <formula>"Listede yok"</formula>
    </cfRule>
  </conditionalFormatting>
  <dataValidations count="6">
    <dataValidation type="date" operator="greaterThan" allowBlank="1" showErrorMessage="1" error="Geçerli bir tarih girin (GG.AA.YYYY)." sqref="D10:D305">
      <formula1>18264</formula1>
    </dataValidation>
    <dataValidation type="date" operator="greaterThan" allowBlank="1" showErrorMessage="1" error="Geçerli bir tarih girin (GG.AA.YYYY)." sqref="D6:D305">
      <formula1>18264</formula1>
    </dataValidation>
    <dataValidation type="list" allowBlank="1" showErrorMessage="1" errorTitle="Geçersiz değer" error="Listeden seçin: İşe giriş, Periyodik, İş değişikliği, İşe dönüş, Diğer" sqref="E10:E305">
      <formula1>"İşe giriş,Periyodik,İş değişikliği,İşe dönüş,Diğer"</formula1>
    </dataValidation>
    <dataValidation type="list" allowBlank="1" showErrorMessage="1" errorTitle="Geçersiz değer" error="Listeden seçin: İşe giriş, Periyodik, İş değişikliği, İşe dönüş, Diğer" sqref="E6:E305">
      <formula1>"İşe giriş,Periyodik,İş değişikliği,İşe dönüş,Diğer"</formula1>
    </dataValidation>
    <dataValidation type="list" allowBlank="1" showErrorMessage="1" errorTitle="Geçersiz değer" error="Listeden seçin: Çalışabilir, Kısıtlı çalışabilir, Çalışamaz, Sonuç bekleniyor" sqref="F10:F305">
      <formula1>"Çalışabilir,Kısıtlı çalışabilir,Çalışamaz,Sonuç bekleniyor"</formula1>
    </dataValidation>
    <dataValidation type="list" allowBlank="1" showErrorMessage="1" errorTitle="Geçersiz değer" error="Listeden seçin: Çalışabilir, Kısıtlı çalışabilir, Çalışamaz, Sonuç bekleniyor" sqref="F6:F305">
      <formula1>"Çalışabilir,Kısıtlı çalışabilir,Çalışamaz,Sonuç bekleniyor"</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0" t="s">
        <v>39</v>
      </c>
    </row>
    <row r="6" ht="20" customHeight="1" spans="2:4" x14ac:dyDescent="0.25">
      <c r="B6" s="21" t="s">
        <v>40</v>
      </c>
      <c r="C6" s="22">
        <v>12</v>
      </c>
      <c r="D6" s="23" t="s">
        <v>41</v>
      </c>
    </row>
    <row r="7" ht="20" customHeight="1" spans="2:4" x14ac:dyDescent="0.25">
      <c r="B7" s="21" t="s">
        <v>42</v>
      </c>
      <c r="C7" s="22">
        <v>36</v>
      </c>
      <c r="D7" s="23" t="s">
        <v>43</v>
      </c>
    </row>
    <row r="8" ht="20" customHeight="1" spans="2:4" x14ac:dyDescent="0.25">
      <c r="B8" s="21" t="s">
        <v>44</v>
      </c>
      <c r="C8" s="22">
        <v>60</v>
      </c>
      <c r="D8" s="23" t="s">
        <v>45</v>
      </c>
    </row>
    <row r="9" ht="20" customHeight="1" spans="2:4" x14ac:dyDescent="0.25">
      <c r="B9" s="21" t="s">
        <v>46</v>
      </c>
      <c r="C9" s="22">
        <v>30</v>
      </c>
      <c r="D9" s="23" t="s">
        <v>47</v>
      </c>
    </row>
    <row r="10" ht="24" customHeight="1" spans="2:2" x14ac:dyDescent="0.25">
      <c r="B10" s="20" t="s">
        <v>48</v>
      </c>
    </row>
    <row r="11" ht="20" customHeight="1" spans="2:4" x14ac:dyDescent="0.25">
      <c r="B11" s="21" t="s">
        <v>49</v>
      </c>
      <c r="C11" s="24">
        <f>COUNTA('Muayene Takip'!$C$6:$C$105)</f>
      </c>
    </row>
    <row r="12" ht="20" customHeight="1" spans="2:4" x14ac:dyDescent="0.25">
      <c r="B12" s="21" t="s">
        <v>50</v>
      </c>
      <c r="C12" s="24">
        <f>COUNTIF('Muayene Takip'!$P$6:$P$105,"Gecikti")</f>
      </c>
      <c r="D12" s="23" t="s">
        <v>51</v>
      </c>
    </row>
    <row r="13" ht="20" customHeight="1" spans="2:4" x14ac:dyDescent="0.25">
      <c r="B13" s="21" t="s">
        <v>52</v>
      </c>
      <c r="C13" s="24">
        <f>COUNTIF('Muayene Takip'!$P$6:$P$105,"Yaklaşıyor")</f>
      </c>
    </row>
    <row r="14" ht="20" customHeight="1" spans="2:4" x14ac:dyDescent="0.25">
      <c r="B14" s="21" t="s">
        <v>53</v>
      </c>
      <c r="C14" s="24">
        <f>COUNTIF('Muayene Takip'!$P$6:$P$105,"Güncel")</f>
      </c>
    </row>
    <row r="15" ht="20" customHeight="1" spans="2:4" x14ac:dyDescent="0.25">
      <c r="B15" s="21" t="s">
        <v>54</v>
      </c>
      <c r="C15" s="24">
        <f>COUNTIF('Muayene Takip'!$P$6:$P$105,"Giriş raporu eksik")</f>
      </c>
      <c r="D15" s="23" t="s">
        <v>55</v>
      </c>
    </row>
    <row r="16" ht="20" customHeight="1" spans="2:4" x14ac:dyDescent="0.25">
      <c r="B16" s="21" t="s">
        <v>56</v>
      </c>
      <c r="C16" s="24">
        <f>COUNTIF('Muayene Takip'!$P$6:$P$105,"Muayene kaydı yok")</f>
      </c>
    </row>
    <row r="17" ht="20" customHeight="1" spans="2:4" x14ac:dyDescent="0.25">
      <c r="B17" s="21" t="s">
        <v>57</v>
      </c>
      <c r="C17" s="24">
        <f>COUNTIF('Muayene Takip'!$P$6:$P$105,"Periyot girin")</f>
      </c>
    </row>
    <row r="18" ht="20" customHeight="1" spans="2:4" x14ac:dyDescent="0.25">
      <c r="B18" s="21" t="s">
        <v>58</v>
      </c>
      <c r="C18" s="24">
        <f>COUNTIFS('Muayene Takip'!$N$6:$N$105,"&gt;="&amp;DATE(YEAR(TODAY()),MONTH(TODAY()),1),'Muayene Takip'!$N$6:$N$105,"&lt;="&amp;EOMONTH(TODAY(),0))</f>
      </c>
    </row>
    <row r="19" ht="24" customHeight="1" spans="2:2" x14ac:dyDescent="0.25">
      <c r="B19" s="20" t="s">
        <v>59</v>
      </c>
    </row>
    <row r="20" ht="20" customHeight="1" spans="2:4" x14ac:dyDescent="0.25">
      <c r="B20" s="21" t="s">
        <v>60</v>
      </c>
      <c r="C20" s="24">
        <f>COUNTIF('Muayene Takip'!$K$6:$K$105,"Kısıtlı çalışabilir")</f>
      </c>
      <c r="D20" s="23" t="s">
        <v>61</v>
      </c>
    </row>
    <row r="21" ht="20" customHeight="1" spans="2:4" x14ac:dyDescent="0.25">
      <c r="B21" s="21" t="s">
        <v>62</v>
      </c>
      <c r="C21" s="24">
        <f>COUNTIF('Muayene Takip'!$K$6:$K$105,"Çalışamaz")</f>
      </c>
      <c r="D21" s="23" t="s">
        <v>63</v>
      </c>
    </row>
    <row r="22" ht="20" customHeight="1" spans="2:4" x14ac:dyDescent="0.25">
      <c r="B22" s="21" t="s">
        <v>64</v>
      </c>
      <c r="C22" s="24">
        <f>COUNTIF('Muayene Takip'!$K$6:$K$105,"Sonuç bekleniyor")</f>
      </c>
    </row>
    <row r="23" ht="24" customHeight="1" spans="2:2" x14ac:dyDescent="0.25">
      <c r="B23" s="20" t="s">
        <v>65</v>
      </c>
    </row>
    <row r="24" ht="20" customHeight="1" spans="2:4" x14ac:dyDescent="0.25">
      <c r="B24" s="21" t="s">
        <v>66</v>
      </c>
      <c r="C24" s="25" t="s">
        <v>67</v>
      </c>
    </row>
    <row r="25" ht="20" customHeight="1" spans="2:4" x14ac:dyDescent="0.25">
      <c r="B25" s="21" t="s">
        <v>68</v>
      </c>
      <c r="C25" s="25" t="s">
        <v>67</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69</v>
      </c>
    </row>
    <row r="2" ht="18" customHeight="1" spans="2:2" x14ac:dyDescent="0.25">
      <c r="B2" s="2" t="s">
        <v>0</v>
      </c>
    </row>
    <row r="3" ht="16" customHeight="1" spans="2:2" x14ac:dyDescent="0.25">
      <c r="B3" s="3" t="s">
        <v>2</v>
      </c>
    </row>
    <row r="4" spans="1:2" x14ac:dyDescent="0.25">
      <c r="A4" s="4"/>
      <c r="B4" s="4"/>
    </row>
    <row r="5" ht="60" customHeight="1" spans="2:2" x14ac:dyDescent="0.25">
      <c r="B5" s="26" t="s">
        <v>70</v>
      </c>
    </row>
    <row r="7" ht="22" customHeight="1" spans="2:2" x14ac:dyDescent="0.25">
      <c r="B7" s="27" t="s">
        <v>71</v>
      </c>
    </row>
    <row r="8" ht="45" customHeight="1" spans="2:2" x14ac:dyDescent="0.25">
      <c r="B8" s="26" t="s">
        <v>72</v>
      </c>
    </row>
    <row r="9" ht="30" customHeight="1" spans="2:2" x14ac:dyDescent="0.25">
      <c r="B9" s="26" t="s">
        <v>73</v>
      </c>
    </row>
    <row r="10" ht="30" customHeight="1" spans="2:2" x14ac:dyDescent="0.25">
      <c r="B10" s="26" t="s">
        <v>74</v>
      </c>
    </row>
    <row r="11" ht="30" customHeight="1" spans="2:2" x14ac:dyDescent="0.25">
      <c r="B11" s="26" t="s">
        <v>75</v>
      </c>
    </row>
    <row r="12" ht="30" customHeight="1" spans="2:2" x14ac:dyDescent="0.25">
      <c r="B12" s="26" t="s">
        <v>76</v>
      </c>
    </row>
    <row r="13" ht="30" customHeight="1" spans="2:2" x14ac:dyDescent="0.25">
      <c r="B13" s="26" t="s">
        <v>77</v>
      </c>
    </row>
    <row r="14" ht="30" customHeight="1" spans="2:2" x14ac:dyDescent="0.25">
      <c r="B14" s="26" t="s">
        <v>78</v>
      </c>
    </row>
    <row r="15" ht="45" customHeight="1" spans="2:2" x14ac:dyDescent="0.25">
      <c r="B15" s="26" t="s">
        <v>79</v>
      </c>
    </row>
    <row r="16" ht="8" customHeight="1" spans="2:2" x14ac:dyDescent="0.25">
      <c r="B16" s="26" t="s">
        <v>80</v>
      </c>
    </row>
    <row r="17" ht="30" customHeight="1" spans="2:2" x14ac:dyDescent="0.25">
      <c r="B17" s="28" t="s">
        <v>81</v>
      </c>
    </row>
    <row r="19" ht="20" customHeight="1" spans="2:2" x14ac:dyDescent="0.25">
      <c r="B19" s="29" t="s">
        <v>82</v>
      </c>
    </row>
    <row r="20" ht="30" customHeight="1" spans="2:2" x14ac:dyDescent="0.25">
      <c r="B20" s="26" t="s">
        <v>83</v>
      </c>
    </row>
    <row r="22" ht="18" customHeight="1" spans="2:2" x14ac:dyDescent="0.25">
      <c r="B22" s="30" t="s">
        <v>84</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Muayene Takip</vt:lpstr>
      <vt:lpstr>Muayene Geçmişi</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Periyodik Sağlık Muayenesi Takip Tablosu</dc:title>
  <dc:subject/>
  <dc:description/>
  <cp:keywords/>
  <cp:category/>
  <cp:lastModifiedBy>Unknown</cp:lastModifiedBy>
  <dcterms:created xsi:type="dcterms:W3CDTF">2026-10-12T09:00:00Z</dcterms:created>
  <dcterms:modified xsi:type="dcterms:W3CDTF">2026-10-12T09:00:00Z</dcterms:modified>
</cp:coreProperties>
</file>