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KPI Karnesi" state="visible" r:id="rId4"/>
    <sheet sheetId="2" name="Derece Bantları" state="visible" r:id="rId5"/>
    <sheet sheetId="3" name="Özet" state="visible" r:id="rId6"/>
    <sheet sheetId="4" name="Nasıl Kullanılır" state="visible" r:id="rId7"/>
  </sheets>
  <definedNames>
    <definedName name="_xlnm.Print_Titles" localSheetId="0">'KPI Karnesi'!$5:$5</definedName>
    <definedName name="_xlnm.Print_Titles" localSheetId="1">'Derece Bantları'!$5:$5</definedName>
  </definedNames>
  <calcPr calcId="171027"/>
</workbook>
</file>

<file path=xl/comments1.xml><?xml version="1.0" encoding="utf-8"?>
<comments xmlns="http://schemas.openxmlformats.org/spreadsheetml/2006/main">
  <authors>
    <author>Author</author>
  </authors>
  <commentList>
    <comment ref="I5" authorId="0">
      <text>
        <r>
          <t>Yüksek iyi: Gerçekleşen ÷ Hedef. Düşük iyi: Hedef ÷ Gerçekleşen.</t>
        </r>
      </text>
    </comment>
    <comment ref="J5" authorId="0">
      <text>
        <r>
          <t>Başarı alt eşiğin altındaysa 0; üst tavanı aşarsa tavan değeri alınır (Özet sayfası).</t>
        </r>
      </text>
    </comment>
  </commentList>
</comments>
</file>

<file path=xl/comments2.xml><?xml version="1.0" encoding="utf-8"?>
<comments xmlns="http://schemas.openxmlformats.org/spreadsheetml/2006/main">
  <authors>
    <author>Author</author>
  </authors>
  <commentList>
    <comment ref="D5" authorId="0">
      <text>
        <r>
          <t>Başarı oranı bu bantta kalan gösterge sayısı (bilgi amaçlı).</t>
        </r>
      </text>
    </comment>
  </commentList>
</comments>
</file>

<file path=xl/sharedStrings.xml><?xml version="1.0" encoding="utf-8"?>
<sst xmlns="http://schemas.openxmlformats.org/spreadsheetml/2006/main" count="108" uniqueCount="90">
  <si>
    <t>KPI Karnesi</t>
  </si>
  <si>
    <t>Çalışan: [Ad Soyad]  ·  Pozisyon: [Pozisyon]  ·  Dönem: [Dönem]</t>
  </si>
  <si>
    <t>ikpartner.com  ·  Ücretsiz İK şablonu  ·  0538 949 22 87</t>
  </si>
  <si>
    <t>No</t>
  </si>
  <si>
    <t>KPI (Gösterge)</t>
  </si>
  <si>
    <t>Perspektif</t>
  </si>
  <si>
    <t>Ölçü Birimi</t>
  </si>
  <si>
    <t>Yön</t>
  </si>
  <si>
    <t>Ağırlık</t>
  </si>
  <si>
    <t>Hedef</t>
  </si>
  <si>
    <t>Gerçekleşen</t>
  </si>
  <si>
    <t>Başarı %</t>
  </si>
  <si>
    <t>Puan (Sınırlı)</t>
  </si>
  <si>
    <t>Ağırlıklı Puan</t>
  </si>
  <si>
    <t>Durum</t>
  </si>
  <si>
    <t>Yorum / Kanıt</t>
  </si>
  <si>
    <t>Satış gelirinin hedefe ulaşması</t>
  </si>
  <si>
    <t>Finansal</t>
  </si>
  <si>
    <t>TL</t>
  </si>
  <si>
    <t>Yüksek iyi</t>
  </si>
  <si>
    <t>Kaynak: [satış raporu]</t>
  </si>
  <si>
    <t>Brüt kâr marjı</t>
  </si>
  <si>
    <t>%</t>
  </si>
  <si>
    <t>Müşteri memnuniyet puanı (1–5)</t>
  </si>
  <si>
    <t>Müşteri</t>
  </si>
  <si>
    <t>puan</t>
  </si>
  <si>
    <t>Müşteri şikâyeti ortalama çözüm süresi</t>
  </si>
  <si>
    <t>Süreç</t>
  </si>
  <si>
    <t>saat</t>
  </si>
  <si>
    <t>Düşük iyi</t>
  </si>
  <si>
    <t>Ortalama tahsilat süresi</t>
  </si>
  <si>
    <t>gün</t>
  </si>
  <si>
    <t>Ekip eğitim planının gerçekleşme oranı</t>
  </si>
  <si>
    <t>Öğrenme ve Gelişim</t>
  </si>
  <si>
    <t>TOPLAM</t>
  </si>
  <si>
    <t>Alt Sınır (Karne Puanı)</t>
  </si>
  <si>
    <t>Derece</t>
  </si>
  <si>
    <t>Açıklama</t>
  </si>
  <si>
    <t>Bu Banttaki KPI Sayısı</t>
  </si>
  <si>
    <t>1 – Beklentilerin altında</t>
  </si>
  <si>
    <t>Göstergelerin önemli bölümünde hedefin belirgin şekilde altında kalınmıştır.</t>
  </si>
  <si>
    <t>2 – Gelişim gerekli</t>
  </si>
  <si>
    <t>Hedeflere kısmen ulaşılmıştır; belirli göstergelerde iyileştirme planı gerekir.</t>
  </si>
  <si>
    <t>3 – Beklentileri karşılıyor</t>
  </si>
  <si>
    <t>Hedeflere genel olarak ulaşılmıştır.</t>
  </si>
  <si>
    <t>4 – Beklentilerin üzerinde</t>
  </si>
  <si>
    <t>Hedefler genel olarak aşılmıştır.</t>
  </si>
  <si>
    <t>5 – Olağanüstü</t>
  </si>
  <si>
    <t>Hedefler belirgin şekilde ve dengeli biçimde aşılmıştır.</t>
  </si>
  <si>
    <t>Karne Bilgileri</t>
  </si>
  <si>
    <t>Çalışan</t>
  </si>
  <si>
    <t>[Ad Soyad]</t>
  </si>
  <si>
    <t>Pozisyon</t>
  </si>
  <si>
    <t>[Pozisyon]</t>
  </si>
  <si>
    <t>Departman</t>
  </si>
  <si>
    <t>[Departman]</t>
  </si>
  <si>
    <t>Değerlendirme dönemi</t>
  </si>
  <si>
    <t>[Dönem]</t>
  </si>
  <si>
    <t>Değerlendiren yönetici</t>
  </si>
  <si>
    <t>Hesaplama Parametreleri</t>
  </si>
  <si>
    <t>Başarı tavanı (bir KPI'da en fazla)</t>
  </si>
  <si>
    <t>Örn. %120: daha yüksek başarı %120 sayılır.</t>
  </si>
  <si>
    <t>Alt eşik (altı 0 puan)</t>
  </si>
  <si>
    <t>Örn. %50: bu oranın altındaki başarıya puan verilmez.</t>
  </si>
  <si>
    <t>Karne Sonucu</t>
  </si>
  <si>
    <t>KPI sayısı</t>
  </si>
  <si>
    <t>Ağırlık toplamı</t>
  </si>
  <si>
    <t>Ağırlık kontrolü</t>
  </si>
  <si>
    <t>Ağırlıklı karne puanı</t>
  </si>
  <si>
    <t>Ağırlık toplamı %100 değilse toplam ağırlığa oranlanır.</t>
  </si>
  <si>
    <t>Hedefi tutan KPI sayısı</t>
  </si>
  <si>
    <t>Hedef altında kalan KPI sayısı</t>
  </si>
  <si>
    <t>Onay</t>
  </si>
  <si>
    <t>Çalışan (ad soyad / tarih)</t>
  </si>
  <si>
    <t>[Ad Soyad / Tarih]</t>
  </si>
  <si>
    <t>Yönetici (ad soyad / tarih)</t>
  </si>
  <si>
    <t>Nasıl Kullanılır?</t>
  </si>
  <si>
    <t>Ağırlıklı KPI karnesi (scorecard): her gösterge için hedef ve gerçekleşen değerden başarı oranını hesaplar, 'yüksek değer iyi' ve 'düşük değer iyi' göstergeleri doğru yorumlar, başarıyı alt eşik ve üst tavanla sınırlar, ağırlıklı toplam karne puanını ve derece bandını otomatik verir. Tablodaki göstergeler ve değerler örnek veridir; kendi KPI'larınızı girmeden önce silin.</t>
  </si>
  <si>
    <t>Kullanım adımları</t>
  </si>
  <si>
    <t>1. Özet sayfasında çalışan, pozisyon, dönem ve yönetici bilgilerini girin. Başarı tavanı (ör. %120) tek bir KPI'daki aşırı başarının diğer göstergelerdeki eksikliği tamamen kapatmasını önler; alt eşik (ör. %50) bu oranın altındaki başarıya puan verilmemesini sağlar. İki değeri şirket politikanıza göre ayarlayın.</t>
  </si>
  <si>
    <t>2. KPI Karnesi sayfasında her gösterge için ad, perspektif, ölçü birimi ve yönü seçin. 'Yüksek iyi' (satış, memnuniyet) ve 'Düşük iyi' (süre, maliyet, hata) göstergelerde başarı oranı farklı hesaplanır.</t>
  </si>
  <si>
    <t>3. Ağırlıkları yüzde olarak girin; toplam %100 olmalıdır. Özet sayfasındaki Ağırlık Kontrolü satırı toplamı denetler. Bir karnede 4–8 gösterge çoğu rol için yönetilebilir bir sayıdır.</t>
  </si>
  <si>
    <t>4. Dönem başında Hedef sütununu, dönem sonunda (veya ara dönemlerde) Gerçekleşen sütununu doldurun. Başarı %, Puan, Ağırlıklı Puan ve Durum sütunları otomatik hesaplanır.</t>
  </si>
  <si>
    <t>5. Derece Bantları sayfasındaki alt sınırları ve derece adlarını şirketinizin değerlendirme ölçeğine göre değiştirebilirsiniz; alt sınırlar küçükten büyüğe sıralı kalmalıdır.</t>
  </si>
  <si>
    <t>6. Karne puanını performans değerlendirme formundaki hedef bölümüne aktarın; sonuçları prim veya ücret kararlarıyla ilişkilendirecekseniz kuralları önceden yazılı hale getirip çalışanlarla paylaşın.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</si>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</sst>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applyAlignment="1">
      <alignment vertical="top" wrapText="1"/>
    </xf>
    <xf numFmtId="0" fontId="6" fillId="0" borderId="2" xfId="0" applyFont="1" applyBorder="1" applyAlignment="1">
      <alignment horizontal="center"/>
    </xf>
    <xf numFmtId="0" fontId="6" fillId="0" borderId="2" xfId="0" applyFont="1" applyBorder="1"/>
    <xf numFmtId="9" fontId="6" fillId="0" borderId="2" xfId="0" applyNumberFormat="1" applyFont="1" applyBorder="1"/>
    <xf numFmtId="4" fontId="6" fillId="0" borderId="2" xfId="0" applyNumberFormat="1" applyFont="1" applyBorder="1"/>
    <xf numFmtId="164" fontId="7" fillId="3" borderId="2" xfId="0" applyNumberFormat="1" applyFont="1" applyFill="1" applyBorder="1"/>
    <xf numFmtId="0" fontId="7" fillId="3" borderId="2" xfId="0" applyFont="1" applyFill="1" applyBorder="1"/>
    <xf numFmtId="0" fontId="8" fillId="0" borderId="2" xfId="0" applyFont="1" applyBorder="1" applyAlignment="1">
      <alignment vertical="top" wrapText="1"/>
    </xf>
    <xf numFmtId="0" fontId="8" fillId="0" borderId="2" xfId="0" applyFont="1" applyBorder="1" applyAlignment="1">
      <alignment horizontal="center"/>
    </xf>
    <xf numFmtId="0" fontId="8" fillId="0" borderId="2" xfId="0" applyFont="1" applyBorder="1"/>
    <xf numFmtId="9" fontId="8" fillId="0" borderId="2" xfId="0" applyNumberFormat="1" applyFont="1" applyBorder="1"/>
    <xf numFmtId="4" fontId="8" fillId="0" borderId="2" xfId="0" applyNumberFormat="1" applyFont="1" applyBorder="1"/>
    <xf numFmtId="0" fontId="9" fillId="4" borderId="3" xfId="0" applyFont="1" applyFill="1" applyBorder="1"/>
    <xf numFmtId="9" fontId="9" fillId="4" borderId="3" xfId="0" applyNumberFormat="1" applyFont="1" applyFill="1" applyBorder="1"/>
    <xf numFmtId="4" fontId="9" fillId="4" borderId="3" xfId="0" applyNumberFormat="1" applyFont="1" applyFill="1" applyBorder="1"/>
    <xf numFmtId="164" fontId="9" fillId="4" borderId="3" xfId="0" applyNumberFormat="1" applyFont="1" applyFill="1" applyBorder="1"/>
    <xf numFmtId="3" fontId="7" fillId="3" borderId="2" xfId="0" applyNumberFormat="1" applyFont="1" applyFill="1" applyBorder="1"/>
    <xf numFmtId="0" fontId="10" fillId="0" borderId="0" xfId="0" applyFont="1"/>
    <xf numFmtId="0" fontId="9" fillId="3" borderId="2" xfId="0" applyFont="1" applyFill="1" applyBorder="1"/>
    <xf numFmtId="0" fontId="11" fillId="5" borderId="2" xfId="0" applyFont="1" applyFill="1" applyBorder="1" applyAlignment="1">
      <alignment horizontal="right"/>
    </xf>
    <xf numFmtId="9" fontId="11" fillId="5" borderId="2" xfId="0" applyNumberFormat="1" applyFont="1" applyFill="1" applyBorder="1" applyAlignment="1">
      <alignment horizontal="right"/>
    </xf>
    <xf numFmtId="0" fontId="12" fillId="0" borderId="0" xfId="0" applyFont="1"/>
    <xf numFmtId="3" fontId="13" fillId="0" borderId="2" xfId="0" applyNumberFormat="1" applyFont="1" applyBorder="1" applyAlignment="1">
      <alignment horizontal="right"/>
    </xf>
    <xf numFmtId="9" fontId="13" fillId="0" borderId="2" xfId="0" applyNumberFormat="1" applyFont="1" applyBorder="1" applyAlignment="1">
      <alignment horizontal="right"/>
    </xf>
    <xf numFmtId="0" fontId="13" fillId="0" borderId="2" xfId="0" applyFont="1" applyBorder="1" applyAlignment="1">
      <alignment horizontal="right"/>
    </xf>
    <xf numFmtId="164" fontId="13" fillId="0" borderId="2" xfId="0" applyNumberFormat="1" applyFont="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3">
    <dxf>
      <fill>
        <patternFill patternType="solid">
          <bgColor rgb="FFE3F6F4"/>
        </patternFill>
      </fill>
    </dxf>
    <dxf>
      <fill>
        <patternFill patternType="solid">
          <bgColor rgb="FFFFF4D6"/>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24000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owGridLines="0">
      <pane xSplit="2" ySplit="5" topLeftCell="C6" activePane="bottomRight" state="frozen"/>
      <selection pane="bottomRight"/>
    </sheetView>
  </sheetViews>
  <sheetFormatPr defaultRowHeight="15" outlineLevelRow="0" outlineLevelCol="0" x14ac:dyDescent="55"/>
  <cols>
    <col min="1" max="1" width="7" customWidth="1"/>
    <col min="2" max="2" width="36" customWidth="1"/>
    <col min="3" max="3" width="18" customWidth="1"/>
    <col min="4" max="4" width="10" customWidth="1"/>
    <col min="5" max="5" width="11" customWidth="1"/>
    <col min="7" max="8" width="13" customWidth="1"/>
    <col min="9" max="11" width="10" customWidth="1"/>
    <col min="12" max="12" width="14" customWidth="1"/>
    <col min="13" max="13" width="28" customWidth="1"/>
  </cols>
  <sheetData>
    <row r="1" ht="34" customHeight="1" spans="2:2" x14ac:dyDescent="0.25">
      <c r="B1" s="1" t="s">
        <v>0</v>
      </c>
    </row>
    <row r="2" ht="18" customHeight="1" spans="2:2" x14ac:dyDescent="0.25">
      <c r="B2" s="2" t="s">
        <v>1</v>
      </c>
    </row>
    <row r="3" ht="16" customHeight="1" spans="2:2" x14ac:dyDescent="0.25">
      <c r="B3" s="3" t="s">
        <v>2</v>
      </c>
    </row>
    <row r="4" spans="1:13" x14ac:dyDescent="0.25">
      <c r="A4" s="4"/>
      <c r="B4" s="4"/>
      <c r="C4" s="4"/>
      <c r="D4" s="4"/>
      <c r="E4" s="4"/>
      <c r="F4" s="4"/>
      <c r="G4" s="4"/>
      <c r="H4" s="4"/>
      <c r="I4" s="4"/>
      <c r="J4" s="4"/>
      <c r="K4" s="4"/>
      <c r="L4" s="4"/>
      <c r="M4" s="4"/>
    </row>
    <row r="5" ht="30" customHeight="1" spans="1:13" x14ac:dyDescent="0.25">
      <c r="A5" s="5" t="s">
        <v>3</v>
      </c>
      <c r="B5" s="5" t="s">
        <v>4</v>
      </c>
      <c r="C5" s="5" t="s">
        <v>5</v>
      </c>
      <c r="D5" s="5" t="s">
        <v>6</v>
      </c>
      <c r="E5" s="5" t="s">
        <v>7</v>
      </c>
      <c r="F5" s="5" t="s">
        <v>8</v>
      </c>
      <c r="G5" s="5" t="s">
        <v>9</v>
      </c>
      <c r="H5" s="5" t="s">
        <v>10</v>
      </c>
      <c r="I5" s="5" t="s">
        <v>11</v>
      </c>
      <c r="J5" s="5" t="s">
        <v>12</v>
      </c>
      <c r="K5" s="5" t="s">
        <v>13</v>
      </c>
      <c r="L5" s="5" t="s">
        <v>14</v>
      </c>
      <c r="M5" s="5" t="s">
        <v>15</v>
      </c>
    </row>
    <row r="6" spans="1:13" x14ac:dyDescent="0.25">
      <c r="A6" s="6">
        <v>1</v>
      </c>
      <c r="B6" s="7" t="s">
        <v>16</v>
      </c>
      <c r="C6" s="8" t="s">
        <v>17</v>
      </c>
      <c r="D6" s="9" t="s">
        <v>18</v>
      </c>
      <c r="E6" s="8" t="s">
        <v>19</v>
      </c>
      <c r="F6" s="10">
        <v>0.3</v>
      </c>
      <c r="G6" s="11">
        <v>12000000</v>
      </c>
      <c r="H6" s="11">
        <v>11400000</v>
      </c>
      <c r="I6" s="12">
        <f>IF(OR(B6="",H6="",G6=""),"",IFERROR(IF(E6="Düşük iyi",G6/H6,H6/G6),0))</f>
      </c>
      <c r="J6" s="12">
        <f>IF(I6="","",IF(I6&lt;'Özet'!$C$13,0,MIN(I6,'Özet'!$C$12)))</f>
      </c>
      <c r="K6" s="12">
        <f>IF(OR(J6="",F6=""),"",J6*F6)</f>
      </c>
      <c r="L6" s="13">
        <f>IF(I6="","",IF(I6&gt;=1,"Hedef tuttu",IF(I6&gt;=0.9,"Hedefe yakın","Hedef altında")))</f>
      </c>
      <c r="M6" s="7" t="s">
        <v>20</v>
      </c>
    </row>
    <row r="7" spans="1:13" x14ac:dyDescent="0.25">
      <c r="A7" s="6">
        <v>2</v>
      </c>
      <c r="B7" s="7" t="s">
        <v>21</v>
      </c>
      <c r="C7" s="8" t="s">
        <v>17</v>
      </c>
      <c r="D7" s="9" t="s">
        <v>22</v>
      </c>
      <c r="E7" s="8" t="s">
        <v>19</v>
      </c>
      <c r="F7" s="10">
        <v>0.15</v>
      </c>
      <c r="G7" s="11">
        <v>28</v>
      </c>
      <c r="H7" s="11">
        <v>29.5</v>
      </c>
      <c r="I7" s="12">
        <f>IF(OR(B7="",H7="",G7=""),"",IFERROR(IF(E7="Düşük iyi",G7/H7,H7/G7),0))</f>
      </c>
      <c r="J7" s="12">
        <f>IF(I7="","",IF(I7&lt;'Özet'!$C$13,0,MIN(I7,'Özet'!$C$12)))</f>
      </c>
      <c r="K7" s="12">
        <f>IF(OR(J7="",F7=""),"",J7*F7)</f>
      </c>
      <c r="L7" s="13">
        <f>IF(I7="","",IF(I7&gt;=1,"Hedef tuttu",IF(I7&gt;=0.9,"Hedefe yakın","Hedef altında")))</f>
      </c>
      <c r="M7" s="14"/>
    </row>
    <row r="8" spans="1:13" x14ac:dyDescent="0.25">
      <c r="A8" s="6">
        <v>3</v>
      </c>
      <c r="B8" s="7" t="s">
        <v>23</v>
      </c>
      <c r="C8" s="8" t="s">
        <v>24</v>
      </c>
      <c r="D8" s="9" t="s">
        <v>25</v>
      </c>
      <c r="E8" s="8" t="s">
        <v>19</v>
      </c>
      <c r="F8" s="10">
        <v>0.15</v>
      </c>
      <c r="G8" s="11">
        <v>4.3</v>
      </c>
      <c r="H8" s="11">
        <v>4.4</v>
      </c>
      <c r="I8" s="12">
        <f>IF(OR(B8="",H8="",G8=""),"",IFERROR(IF(E8="Düşük iyi",G8/H8,H8/G8),0))</f>
      </c>
      <c r="J8" s="12">
        <f>IF(I8="","",IF(I8&lt;'Özet'!$C$13,0,MIN(I8,'Özet'!$C$12)))</f>
      </c>
      <c r="K8" s="12">
        <f>IF(OR(J8="",F8=""),"",J8*F8)</f>
      </c>
      <c r="L8" s="13">
        <f>IF(I8="","",IF(I8&gt;=1,"Hedef tuttu",IF(I8&gt;=0.9,"Hedefe yakın","Hedef altında")))</f>
      </c>
      <c r="M8" s="14"/>
    </row>
    <row r="9" spans="1:13" x14ac:dyDescent="0.25">
      <c r="A9" s="6">
        <v>4</v>
      </c>
      <c r="B9" s="7" t="s">
        <v>26</v>
      </c>
      <c r="C9" s="8" t="s">
        <v>27</v>
      </c>
      <c r="D9" s="9" t="s">
        <v>28</v>
      </c>
      <c r="E9" s="8" t="s">
        <v>29</v>
      </c>
      <c r="F9" s="10">
        <v>0.15</v>
      </c>
      <c r="G9" s="11">
        <v>24</v>
      </c>
      <c r="H9" s="11">
        <v>30</v>
      </c>
      <c r="I9" s="12">
        <f>IF(OR(B9="",H9="",G9=""),"",IFERROR(IF(E9="Düşük iyi",G9/H9,H9/G9),0))</f>
      </c>
      <c r="J9" s="12">
        <f>IF(I9="","",IF(I9&lt;'Özet'!$C$13,0,MIN(I9,'Özet'!$C$12)))</f>
      </c>
      <c r="K9" s="12">
        <f>IF(OR(J9="",F9=""),"",J9*F9)</f>
      </c>
      <c r="L9" s="13">
        <f>IF(I9="","",IF(I9&gt;=1,"Hedef tuttu",IF(I9&gt;=0.9,"Hedefe yakın","Hedef altında")))</f>
      </c>
      <c r="M9" s="14"/>
    </row>
    <row r="10" spans="1:13" x14ac:dyDescent="0.25">
      <c r="A10" s="6">
        <v>5</v>
      </c>
      <c r="B10" s="7" t="s">
        <v>30</v>
      </c>
      <c r="C10" s="8" t="s">
        <v>17</v>
      </c>
      <c r="D10" s="9" t="s">
        <v>31</v>
      </c>
      <c r="E10" s="8" t="s">
        <v>29</v>
      </c>
      <c r="F10" s="10">
        <v>0.1</v>
      </c>
      <c r="G10" s="11">
        <v>45</v>
      </c>
      <c r="H10" s="11">
        <v>42</v>
      </c>
      <c r="I10" s="12">
        <f>IF(OR(B10="",H10="",G10=""),"",IFERROR(IF(E10="Düşük iyi",G10/H10,H10/G10),0))</f>
      </c>
      <c r="J10" s="12">
        <f>IF(I10="","",IF(I10&lt;'Özet'!$C$13,0,MIN(I10,'Özet'!$C$12)))</f>
      </c>
      <c r="K10" s="12">
        <f>IF(OR(J10="",F10=""),"",J10*F10)</f>
      </c>
      <c r="L10" s="13">
        <f>IF(I10="","",IF(I10&gt;=1,"Hedef tuttu",IF(I10&gt;=0.9,"Hedefe yakın","Hedef altında")))</f>
      </c>
      <c r="M10" s="14"/>
    </row>
    <row r="11" spans="1:13" x14ac:dyDescent="0.25">
      <c r="A11" s="6">
        <v>6</v>
      </c>
      <c r="B11" s="7" t="s">
        <v>32</v>
      </c>
      <c r="C11" s="8" t="s">
        <v>33</v>
      </c>
      <c r="D11" s="9" t="s">
        <v>22</v>
      </c>
      <c r="E11" s="8" t="s">
        <v>19</v>
      </c>
      <c r="F11" s="10">
        <v>0.15</v>
      </c>
      <c r="G11" s="11">
        <v>100</v>
      </c>
      <c r="H11" s="11">
        <v>85</v>
      </c>
      <c r="I11" s="12">
        <f>IF(OR(B11="",H11="",G11=""),"",IFERROR(IF(E11="Düşük iyi",G11/H11,H11/G11),0))</f>
      </c>
      <c r="J11" s="12">
        <f>IF(I11="","",IF(I11&lt;'Özet'!$C$13,0,MIN(I11,'Özet'!$C$12)))</f>
      </c>
      <c r="K11" s="12">
        <f>IF(OR(J11="",F11=""),"",J11*F11)</f>
      </c>
      <c r="L11" s="13">
        <f>IF(I11="","",IF(I11&gt;=1,"Hedef tuttu",IF(I11&gt;=0.9,"Hedefe yakın","Hedef altında")))</f>
      </c>
      <c r="M11" s="14"/>
    </row>
    <row r="12" spans="1:13" x14ac:dyDescent="0.25">
      <c r="A12" s="6">
        <v>7</v>
      </c>
      <c r="B12" s="14"/>
      <c r="C12" s="15"/>
      <c r="D12" s="16"/>
      <c r="E12" s="15"/>
      <c r="F12" s="17"/>
      <c r="G12" s="18"/>
      <c r="H12" s="18"/>
      <c r="I12" s="12">
        <f>IF(OR(B12="",H12="",G12=""),"",IFERROR(IF(E12="Düşük iyi",G12/H12,H12/G12),0))</f>
      </c>
      <c r="J12" s="12">
        <f>IF(I12="","",IF(I12&lt;'Özet'!$C$13,0,MIN(I12,'Özet'!$C$12)))</f>
      </c>
      <c r="K12" s="12">
        <f>IF(OR(J12="",F12=""),"",J12*F12)</f>
      </c>
      <c r="L12" s="13">
        <f>IF(I12="","",IF(I12&gt;=1,"Hedef tuttu",IF(I12&gt;=0.9,"Hedefe yakın","Hedef altında")))</f>
      </c>
      <c r="M12" s="14"/>
    </row>
    <row r="13" spans="1:13" x14ac:dyDescent="0.25">
      <c r="A13" s="6">
        <v>8</v>
      </c>
      <c r="B13" s="14"/>
      <c r="C13" s="15"/>
      <c r="D13" s="16"/>
      <c r="E13" s="15"/>
      <c r="F13" s="17"/>
      <c r="G13" s="18"/>
      <c r="H13" s="18"/>
      <c r="I13" s="12">
        <f>IF(OR(B13="",H13="",G13=""),"",IFERROR(IF(E13="Düşük iyi",G13/H13,H13/G13),0))</f>
      </c>
      <c r="J13" s="12">
        <f>IF(I13="","",IF(I13&lt;'Özet'!$C$13,0,MIN(I13,'Özet'!$C$12)))</f>
      </c>
      <c r="K13" s="12">
        <f>IF(OR(J13="",F13=""),"",J13*F13)</f>
      </c>
      <c r="L13" s="13">
        <f>IF(I13="","",IF(I13&gt;=1,"Hedef tuttu",IF(I13&gt;=0.9,"Hedefe yakın","Hedef altında")))</f>
      </c>
      <c r="M13" s="14"/>
    </row>
    <row r="14" spans="1:13" x14ac:dyDescent="0.25">
      <c r="A14" s="6">
        <v>9</v>
      </c>
      <c r="B14" s="14"/>
      <c r="C14" s="15"/>
      <c r="D14" s="16"/>
      <c r="E14" s="15"/>
      <c r="F14" s="17"/>
      <c r="G14" s="18"/>
      <c r="H14" s="18"/>
      <c r="I14" s="12">
        <f>IF(OR(B14="",H14="",G14=""),"",IFERROR(IF(E14="Düşük iyi",G14/H14,H14/G14),0))</f>
      </c>
      <c r="J14" s="12">
        <f>IF(I14="","",IF(I14&lt;'Özet'!$C$13,0,MIN(I14,'Özet'!$C$12)))</f>
      </c>
      <c r="K14" s="12">
        <f>IF(OR(J14="",F14=""),"",J14*F14)</f>
      </c>
      <c r="L14" s="13">
        <f>IF(I14="","",IF(I14&gt;=1,"Hedef tuttu",IF(I14&gt;=0.9,"Hedefe yakın","Hedef altında")))</f>
      </c>
      <c r="M14" s="14"/>
    </row>
    <row r="15" spans="1:13" x14ac:dyDescent="0.25">
      <c r="A15" s="6">
        <v>10</v>
      </c>
      <c r="B15" s="14"/>
      <c r="C15" s="15"/>
      <c r="D15" s="16"/>
      <c r="E15" s="15"/>
      <c r="F15" s="17"/>
      <c r="G15" s="18"/>
      <c r="H15" s="18"/>
      <c r="I15" s="12">
        <f>IF(OR(B15="",H15="",G15=""),"",IFERROR(IF(E15="Düşük iyi",G15/H15,H15/G15),0))</f>
      </c>
      <c r="J15" s="12">
        <f>IF(I15="","",IF(I15&lt;'Özet'!$C$13,0,MIN(I15,'Özet'!$C$12)))</f>
      </c>
      <c r="K15" s="12">
        <f>IF(OR(J15="",F15=""),"",J15*F15)</f>
      </c>
      <c r="L15" s="13">
        <f>IF(I15="","",IF(I15&gt;=1,"Hedef tuttu",IF(I15&gt;=0.9,"Hedefe yakın","Hedef altında")))</f>
      </c>
      <c r="M15" s="14"/>
    </row>
    <row r="16" spans="1:13" x14ac:dyDescent="0.25">
      <c r="A16" s="6">
        <v>11</v>
      </c>
      <c r="B16" s="14"/>
      <c r="C16" s="15"/>
      <c r="D16" s="16"/>
      <c r="E16" s="15"/>
      <c r="F16" s="17"/>
      <c r="G16" s="18"/>
      <c r="H16" s="18"/>
      <c r="I16" s="12">
        <f>IF(OR(B16="",H16="",G16=""),"",IFERROR(IF(E16="Düşük iyi",G16/H16,H16/G16),0))</f>
      </c>
      <c r="J16" s="12">
        <f>IF(I16="","",IF(I16&lt;'Özet'!$C$13,0,MIN(I16,'Özet'!$C$12)))</f>
      </c>
      <c r="K16" s="12">
        <f>IF(OR(J16="",F16=""),"",J16*F16)</f>
      </c>
      <c r="L16" s="13">
        <f>IF(I16="","",IF(I16&gt;=1,"Hedef tuttu",IF(I16&gt;=0.9,"Hedefe yakın","Hedef altında")))</f>
      </c>
      <c r="M16" s="14"/>
    </row>
    <row r="17" spans="1:13" x14ac:dyDescent="0.25">
      <c r="A17" s="6">
        <v>12</v>
      </c>
      <c r="B17" s="14"/>
      <c r="C17" s="15"/>
      <c r="D17" s="16"/>
      <c r="E17" s="15"/>
      <c r="F17" s="17"/>
      <c r="G17" s="18"/>
      <c r="H17" s="18"/>
      <c r="I17" s="12">
        <f>IF(OR(B17="",H17="",G17=""),"",IFERROR(IF(E17="Düşük iyi",G17/H17,H17/G17),0))</f>
      </c>
      <c r="J17" s="12">
        <f>IF(I17="","",IF(I17&lt;'Özet'!$C$13,0,MIN(I17,'Özet'!$C$12)))</f>
      </c>
      <c r="K17" s="12">
        <f>IF(OR(J17="",F17=""),"",J17*F17)</f>
      </c>
      <c r="L17" s="13">
        <f>IF(I17="","",IF(I17&gt;=1,"Hedef tuttu",IF(I17&gt;=0.9,"Hedefe yakın","Hedef altında")))</f>
      </c>
      <c r="M17" s="14"/>
    </row>
    <row r="18" ht="22" customHeight="1" spans="1:13" x14ac:dyDescent="0.25">
      <c r="A18" s="19" t="s">
        <v>34</v>
      </c>
      <c r="B18" s="19"/>
      <c r="C18" s="19"/>
      <c r="D18" s="19"/>
      <c r="E18" s="19"/>
      <c r="F18" s="20">
        <f>SUM(F6:F17)</f>
      </c>
      <c r="G18" s="21"/>
      <c r="H18" s="21"/>
      <c r="I18" s="22"/>
      <c r="J18" s="22"/>
      <c r="K18" s="22">
        <f>SUM(K6:K17)</f>
      </c>
      <c r="L18" s="19"/>
      <c r="M18" s="19"/>
    </row>
  </sheetData>
  <autoFilter ref="A5:M5"/>
  <conditionalFormatting sqref="L6:L17">
    <cfRule type="cellIs" dxfId="0" priority="1" operator="equal">
      <formula>"Hedef tuttu"</formula>
    </cfRule>
  </conditionalFormatting>
  <conditionalFormatting sqref="L6:L17">
    <cfRule type="cellIs" dxfId="1" priority="1" operator="equal">
      <formula>"Hedefe yakın"</formula>
    </cfRule>
  </conditionalFormatting>
  <conditionalFormatting sqref="L6:L17">
    <cfRule type="cellIs" dxfId="2" priority="1" operator="equal">
      <formula>"Hedef altında"</formula>
    </cfRule>
  </conditionalFormatting>
  <dataValidations count="4">
    <dataValidation type="list" allowBlank="1" showErrorMessage="1" errorTitle="Geçersiz değer" error="Listeden seçin: Finansal, Müşteri, Süreç, Öğrenme ve Gelişim" sqref="C10:C17">
      <formula1>"Finansal,Müşteri,Süreç,Öğrenme ve Gelişim"</formula1>
    </dataValidation>
    <dataValidation type="list" allowBlank="1" showErrorMessage="1" errorTitle="Geçersiz değer" error="Listeden seçin: Finansal, Müşteri, Süreç, Öğrenme ve Gelişim" sqref="C6:C17">
      <formula1>"Finansal,Müşteri,Süreç,Öğrenme ve Gelişim"</formula1>
    </dataValidation>
    <dataValidation type="list" allowBlank="1" showErrorMessage="1" errorTitle="Geçersiz değer" error="Listeden seçin: Yüksek iyi, Düşük iyi" sqref="E10:E17">
      <formula1>"Yüksek iyi,Düşük iyi"</formula1>
    </dataValidation>
    <dataValidation type="list" allowBlank="1" showErrorMessage="1" errorTitle="Geçersiz değer" error="Listeden seçin: Yüksek iyi, Düşük iyi" sqref="E6:E17">
      <formula1>"Yüksek iyi,Düşük iyi"</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workbookViewId="0" showGridLines="0">
      <pane ySplit="5" topLeftCell="A6" activePane="bottomLeft" state="frozen"/>
      <selection pane="bottomLeft"/>
    </sheetView>
  </sheetViews>
  <sheetFormatPr defaultRowHeight="15" outlineLevelRow="0" outlineLevelCol="0" x14ac:dyDescent="55"/>
  <cols>
    <col min="1" max="1" width="16" customWidth="1"/>
    <col min="2" max="2" width="28" customWidth="1"/>
    <col min="3" max="3" width="60" customWidth="1"/>
    <col min="4" max="4" width="14"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30" customHeight="1" spans="1:4" x14ac:dyDescent="0.25">
      <c r="A5" s="5" t="s">
        <v>35</v>
      </c>
      <c r="B5" s="5" t="s">
        <v>36</v>
      </c>
      <c r="C5" s="5" t="s">
        <v>37</v>
      </c>
      <c r="D5" s="5" t="s">
        <v>38</v>
      </c>
    </row>
    <row r="6" spans="1:4" x14ac:dyDescent="0.25">
      <c r="A6" s="17">
        <v>0</v>
      </c>
      <c r="B6" s="16" t="s">
        <v>39</v>
      </c>
      <c r="C6" s="14" t="s">
        <v>40</v>
      </c>
      <c r="D6" s="23">
        <f>IF(A6="","",COUNTIFS('KPI Karnesi'!$I$6:$I$17,"&gt;="&amp;A6,'KPI Karnesi'!$I$6:$I$17,"&lt;"&amp;IF(A6=MAX($A$6:$A$10),1000,INDEX($A$6:$A$10,ROW()-6+2))))</f>
      </c>
    </row>
    <row r="7" spans="1:4" x14ac:dyDescent="0.25">
      <c r="A7" s="17">
        <v>0.7</v>
      </c>
      <c r="B7" s="16" t="s">
        <v>41</v>
      </c>
      <c r="C7" s="14" t="s">
        <v>42</v>
      </c>
      <c r="D7" s="23">
        <f>IF(A7="","",COUNTIFS('KPI Karnesi'!$I$6:$I$17,"&gt;="&amp;A7,'KPI Karnesi'!$I$6:$I$17,"&lt;"&amp;IF(A7=MAX($A$6:$A$10),1000,INDEX($A$6:$A$10,ROW()-6+2))))</f>
      </c>
    </row>
    <row r="8" spans="1:4" x14ac:dyDescent="0.25">
      <c r="A8" s="17">
        <v>0.9</v>
      </c>
      <c r="B8" s="16" t="s">
        <v>43</v>
      </c>
      <c r="C8" s="14" t="s">
        <v>44</v>
      </c>
      <c r="D8" s="23">
        <f>IF(A8="","",COUNTIFS('KPI Karnesi'!$I$6:$I$17,"&gt;="&amp;A8,'KPI Karnesi'!$I$6:$I$17,"&lt;"&amp;IF(A8=MAX($A$6:$A$10),1000,INDEX($A$6:$A$10,ROW()-6+2))))</f>
      </c>
    </row>
    <row r="9" spans="1:4" x14ac:dyDescent="0.25">
      <c r="A9" s="17">
        <v>1.05</v>
      </c>
      <c r="B9" s="16" t="s">
        <v>45</v>
      </c>
      <c r="C9" s="14" t="s">
        <v>46</v>
      </c>
      <c r="D9" s="23">
        <f>IF(A9="","",COUNTIFS('KPI Karnesi'!$I$6:$I$17,"&gt;="&amp;A9,'KPI Karnesi'!$I$6:$I$17,"&lt;"&amp;IF(A9=MAX($A$6:$A$10),1000,INDEX($A$6:$A$10,ROW()-6+2))))</f>
      </c>
    </row>
    <row r="10" spans="1:4" x14ac:dyDescent="0.25">
      <c r="A10" s="17">
        <v>1.15</v>
      </c>
      <c r="B10" s="16" t="s">
        <v>47</v>
      </c>
      <c r="C10" s="14" t="s">
        <v>48</v>
      </c>
      <c r="D10" s="23">
        <f>IF(A10="","",COUNTIFS('KPI Karnesi'!$I$6:$I$17,"&gt;="&amp;A10,'KPI Karnesi'!$I$6:$I$17,"&lt;"&amp;IF(A10=MAX($A$6:$A$10),1000,INDEX($A$6:$A$10,ROW()-6+2))))</f>
      </c>
    </row>
  </sheetData>
  <autoFilter ref="A5:D5"/>
  <hyperlinks>
    <hyperlink ref="B3" r:id="rId1"/>
  </hyperlinks>
  <pageMargins left="0.4" right="0.4" top="0.5" bottom="0.5" header="0.3" footer="0.3"/>
  <pageSetup paperSize="9" orientation="portrait"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4" t="s">
        <v>49</v>
      </c>
    </row>
    <row r="6" ht="20" customHeight="1" spans="2:4" x14ac:dyDescent="0.25">
      <c r="B6" s="25" t="s">
        <v>50</v>
      </c>
      <c r="C6" s="26" t="s">
        <v>51</v>
      </c>
    </row>
    <row r="7" ht="20" customHeight="1" spans="2:4" x14ac:dyDescent="0.25">
      <c r="B7" s="25" t="s">
        <v>52</v>
      </c>
      <c r="C7" s="26" t="s">
        <v>53</v>
      </c>
    </row>
    <row r="8" ht="20" customHeight="1" spans="2:4" x14ac:dyDescent="0.25">
      <c r="B8" s="25" t="s">
        <v>54</v>
      </c>
      <c r="C8" s="26" t="s">
        <v>55</v>
      </c>
    </row>
    <row r="9" ht="20" customHeight="1" spans="2:4" x14ac:dyDescent="0.25">
      <c r="B9" s="25" t="s">
        <v>56</v>
      </c>
      <c r="C9" s="26" t="s">
        <v>57</v>
      </c>
    </row>
    <row r="10" ht="20" customHeight="1" spans="2:4" x14ac:dyDescent="0.25">
      <c r="B10" s="25" t="s">
        <v>58</v>
      </c>
      <c r="C10" s="26" t="s">
        <v>51</v>
      </c>
    </row>
    <row r="11" ht="24" customHeight="1" spans="2:2" x14ac:dyDescent="0.25">
      <c r="B11" s="24" t="s">
        <v>59</v>
      </c>
    </row>
    <row r="12" ht="20" customHeight="1" spans="2:4" x14ac:dyDescent="0.25">
      <c r="B12" s="25" t="s">
        <v>60</v>
      </c>
      <c r="C12" s="27">
        <v>1.2</v>
      </c>
      <c r="D12" s="28" t="s">
        <v>61</v>
      </c>
    </row>
    <row r="13" ht="20" customHeight="1" spans="2:4" x14ac:dyDescent="0.25">
      <c r="B13" s="25" t="s">
        <v>62</v>
      </c>
      <c r="C13" s="27">
        <v>0.5</v>
      </c>
      <c r="D13" s="28" t="s">
        <v>63</v>
      </c>
    </row>
    <row r="14" ht="24" customHeight="1" spans="2:2" x14ac:dyDescent="0.25">
      <c r="B14" s="24" t="s">
        <v>64</v>
      </c>
    </row>
    <row r="15" ht="20" customHeight="1" spans="2:4" x14ac:dyDescent="0.25">
      <c r="B15" s="25" t="s">
        <v>65</v>
      </c>
      <c r="C15" s="29">
        <f>COUNTA('KPI Karnesi'!$B$6:$B$17)</f>
      </c>
    </row>
    <row r="16" ht="20" customHeight="1" spans="2:4" x14ac:dyDescent="0.25">
      <c r="B16" s="25" t="s">
        <v>66</v>
      </c>
      <c r="C16" s="30">
        <f>SUM('KPI Karnesi'!$F$6:$F$17)</f>
      </c>
    </row>
    <row r="17" ht="20" customHeight="1" spans="2:4" x14ac:dyDescent="0.25">
      <c r="B17" s="25" t="s">
        <v>67</v>
      </c>
      <c r="C17" s="31">
        <f>IF(ROUND(C16,4)=1,"Tamam","Ağırlık toplamı %100 değil")</f>
      </c>
    </row>
    <row r="18" ht="20" customHeight="1" spans="2:4" x14ac:dyDescent="0.25">
      <c r="B18" s="25" t="s">
        <v>68</v>
      </c>
      <c r="C18" s="32">
        <f>IFERROR(SUM('KPI Karnesi'!$K$6:$K$17)/C16,"")</f>
      </c>
      <c r="D18" s="28" t="s">
        <v>69</v>
      </c>
    </row>
    <row r="19" ht="20" customHeight="1" spans="2:4" x14ac:dyDescent="0.25">
      <c r="B19" s="25" t="s">
        <v>36</v>
      </c>
      <c r="C19" s="31">
        <f>IFERROR(LOOKUP(C18,'Derece Bantları'!$A$6:$A$10,'Derece Bantları'!$B$6:$B$10),"")</f>
      </c>
    </row>
    <row r="20" ht="20" customHeight="1" spans="2:4" x14ac:dyDescent="0.25">
      <c r="B20" s="25" t="s">
        <v>70</v>
      </c>
      <c r="C20" s="29">
        <f>COUNTIF('KPI Karnesi'!$L$6:$L$17,"Hedef tuttu")</f>
      </c>
    </row>
    <row r="21" ht="20" customHeight="1" spans="2:4" x14ac:dyDescent="0.25">
      <c r="B21" s="25" t="s">
        <v>71</v>
      </c>
      <c r="C21" s="29">
        <f>COUNTIF('KPI Karnesi'!$L$6:$L$17,"Hedef altında")</f>
      </c>
    </row>
    <row r="22" ht="24" customHeight="1" spans="2:2" x14ac:dyDescent="0.25">
      <c r="B22" s="24" t="s">
        <v>72</v>
      </c>
    </row>
    <row r="23" ht="20" customHeight="1" spans="2:4" x14ac:dyDescent="0.25">
      <c r="B23" s="25" t="s">
        <v>73</v>
      </c>
      <c r="C23" s="26" t="s">
        <v>74</v>
      </c>
    </row>
    <row r="24" ht="20" customHeight="1" spans="2:4" x14ac:dyDescent="0.25">
      <c r="B24" s="25" t="s">
        <v>75</v>
      </c>
      <c r="C24" s="26" t="s">
        <v>74</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76</v>
      </c>
    </row>
    <row r="2" ht="18" customHeight="1" spans="2:2" x14ac:dyDescent="0.25">
      <c r="B2" s="2" t="s">
        <v>0</v>
      </c>
    </row>
    <row r="3" ht="16" customHeight="1" spans="2:2" x14ac:dyDescent="0.25">
      <c r="B3" s="3" t="s">
        <v>2</v>
      </c>
    </row>
    <row r="4" spans="1:2" x14ac:dyDescent="0.25">
      <c r="A4" s="4"/>
      <c r="B4" s="4"/>
    </row>
    <row r="5" ht="60" customHeight="1" spans="2:2" x14ac:dyDescent="0.25">
      <c r="B5" s="33" t="s">
        <v>77</v>
      </c>
    </row>
    <row r="7" ht="22" customHeight="1" spans="2:2" x14ac:dyDescent="0.25">
      <c r="B7" s="34" t="s">
        <v>78</v>
      </c>
    </row>
    <row r="8" ht="45" customHeight="1" spans="2:2" x14ac:dyDescent="0.25">
      <c r="B8" s="33" t="s">
        <v>79</v>
      </c>
    </row>
    <row r="9" ht="30" customHeight="1" spans="2:2" x14ac:dyDescent="0.25">
      <c r="B9" s="33" t="s">
        <v>80</v>
      </c>
    </row>
    <row r="10" ht="30" customHeight="1" spans="2:2" x14ac:dyDescent="0.25">
      <c r="B10" s="33" t="s">
        <v>81</v>
      </c>
    </row>
    <row r="11" ht="30" customHeight="1" spans="2:2" x14ac:dyDescent="0.25">
      <c r="B11" s="33" t="s">
        <v>82</v>
      </c>
    </row>
    <row r="12" ht="30" customHeight="1" spans="2:2" x14ac:dyDescent="0.25">
      <c r="B12" s="33" t="s">
        <v>83</v>
      </c>
    </row>
    <row r="13" ht="30" customHeight="1" spans="2:2" x14ac:dyDescent="0.25">
      <c r="B13" s="33" t="s">
        <v>84</v>
      </c>
    </row>
    <row r="14" ht="8" customHeight="1" spans="2:2" x14ac:dyDescent="0.25">
      <c r="B14" s="33" t="s">
        <v>85</v>
      </c>
    </row>
    <row r="15" ht="30" customHeight="1" spans="2:2" x14ac:dyDescent="0.25">
      <c r="B15" s="35" t="s">
        <v>86</v>
      </c>
    </row>
    <row r="17" ht="20" customHeight="1" spans="2:2" x14ac:dyDescent="0.25">
      <c r="B17" s="36" t="s">
        <v>87</v>
      </c>
    </row>
    <row r="18" ht="30" customHeight="1" spans="2:2" x14ac:dyDescent="0.25">
      <c r="B18" s="33" t="s">
        <v>88</v>
      </c>
    </row>
    <row r="20" ht="18" customHeight="1" spans="2:2" x14ac:dyDescent="0.25">
      <c r="B20" s="37" t="s">
        <v>89</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KPI Karnesi</vt:lpstr>
      <vt:lpstr>Derece Bantları</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KPI Karnesi</dc:title>
  <dc:subject/>
  <dc:description/>
  <cp:keywords/>
  <cp:category/>
  <cp:lastModifiedBy>Unknown</cp:lastModifiedBy>
  <dcterms:created xsi:type="dcterms:W3CDTF">2026-10-12T09:00:00Z</dcterms:created>
  <dcterms:modified xsi:type="dcterms:W3CDTF">2026-10-12T09:00:00Z</dcterms:modified>
</cp:coreProperties>
</file>