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Özet" state="visible" r:id="rId4"/>
    <sheet sheetId="2" name="Kontrol Listesi" state="visible" r:id="rId5"/>
    <sheet sheetId="3" name="Belgeler" state="visible" r:id="rId6"/>
    <sheet sheetId="4" name="Nasıl Kullanılır" state="visible" r:id="rId7"/>
  </sheets>
  <definedNames>
    <definedName name="_xlnm.Print_Titles" localSheetId="1">'Kontrol Listesi'!$5:$5</definedName>
    <definedName name="_xlnm.Print_Titles" localSheetId="2">'Belgeler'!$5:$5</definedName>
  </definedNames>
  <calcPr calcId="171027"/>
</workbook>
</file>

<file path=xl/comments2.xml><?xml version="1.0" encoding="utf-8"?>
<comments xmlns="http://schemas.openxmlformats.org/spreadsheetml/2006/main">
  <authors>
    <author>Author</author>
  </authors>
  <commentList>
    <comment ref="E5" authorId="0">
      <text>
        <r>
          <t>İşe başlama tarihine göre gün farkı: önce yapılacaksa eksi, sonra yapılacaksa artı.</t>
        </r>
      </text>
    </comment>
  </commentList>
</comments>
</file>

<file path=xl/sharedStrings.xml><?xml version="1.0" encoding="utf-8"?>
<sst xmlns="http://schemas.openxmlformats.org/spreadsheetml/2006/main" count="194" uniqueCount="112">
  <si>
    <t>İşe Başlama Kontrol Listesi</t>
  </si>
  <si>
    <t>Çalışan: [Ad Soyad]  ·  İşe başlama: Özet sayfasındaki tarih</t>
  </si>
  <si>
    <t>ikpartner.com  ·  Ücretsiz İK şablonu  ·  0538 949 22 87</t>
  </si>
  <si>
    <t>Çalışan Bilgileri</t>
  </si>
  <si>
    <t>Ad Soyad</t>
  </si>
  <si>
    <t>[Ad Soyad]</t>
  </si>
  <si>
    <t>Unvan / Departman</t>
  </si>
  <si>
    <t>[Unvan / Departman]</t>
  </si>
  <si>
    <t>Birim Yöneticisi</t>
  </si>
  <si>
    <t>İşe başlama tarihi</t>
  </si>
  <si>
    <t>Hedef tarihler bu hücreye göre hesaplanır.</t>
  </si>
  <si>
    <t>Deneme süresi (ay)</t>
  </si>
  <si>
    <t>En çok 2 ay; TİS ile 4 aya kadar.</t>
  </si>
  <si>
    <t>Deneme süresi bitiş tarihi</t>
  </si>
  <si>
    <t>Bitişten önce yazılı değerlendirme yapın.</t>
  </si>
  <si>
    <t>İlerleme</t>
  </si>
  <si>
    <t>Toplam adım</t>
  </si>
  <si>
    <t>Tamamlanan adım</t>
  </si>
  <si>
    <t>Gerekli olmayan adım</t>
  </si>
  <si>
    <t>Tamamlanma oranı</t>
  </si>
  <si>
    <t>Geciken adım</t>
  </si>
  <si>
    <t>Kırmızı satırları önceliklendirin.</t>
  </si>
  <si>
    <t>İmzalanan belge</t>
  </si>
  <si>
    <t>Nüshası verilmeyen belge</t>
  </si>
  <si>
    <t>İmzalı nüsha çalışana verilmelidir.</t>
  </si>
  <si>
    <t>Onay</t>
  </si>
  <si>
    <t>İK sorumlusu</t>
  </si>
  <si>
    <t>Onay tarihi</t>
  </si>
  <si>
    <t>[Tarih]</t>
  </si>
  <si>
    <t>Sıra</t>
  </si>
  <si>
    <t>Aşama</t>
  </si>
  <si>
    <t>İşlem</t>
  </si>
  <si>
    <t>Sorumlu</t>
  </si>
  <si>
    <t>Gün Farkı</t>
  </si>
  <si>
    <t>Hedef Tarih</t>
  </si>
  <si>
    <t>Durum</t>
  </si>
  <si>
    <t>Tamamlanma Tarihi</t>
  </si>
  <si>
    <t>Gecikme (Gün)</t>
  </si>
  <si>
    <t>Belge / Not</t>
  </si>
  <si>
    <t>Hazırlık</t>
  </si>
  <si>
    <t>İşe giriş belgelerini topla (kimlik, diploma / sertifika, banka bilgisi)</t>
  </si>
  <si>
    <t>İK</t>
  </si>
  <si>
    <t>Bekliyor</t>
  </si>
  <si>
    <t>Sözleşme taslağını hazırla (brüt ücret, görev, işyeri, süreler)</t>
  </si>
  <si>
    <t>Ücret asgari ücretin altında olamaz</t>
  </si>
  <si>
    <t>Görev tanımını güncelle ve sözleşme ekine koy</t>
  </si>
  <si>
    <t>Yönetici</t>
  </si>
  <si>
    <t>İşin niteliğine göre işe giriş sağlık muayenesini planla</t>
  </si>
  <si>
    <t>İşyeri Hekimi</t>
  </si>
  <si>
    <t>Bilgisayar, telefon, e-posta hesabı ve giriş kartını hazırla</t>
  </si>
  <si>
    <t>Bilgi İşlem</t>
  </si>
  <si>
    <t>Gerekli kişisel koruyucu donanımı (KKD) hazırla</t>
  </si>
  <si>
    <t>İSG Uzmanı</t>
  </si>
  <si>
    <t>SGK işe giriş bildirgesini ver (kural olarak işe başlamadan önce)</t>
  </si>
  <si>
    <t>Bildirim belgesini dosyaya koy</t>
  </si>
  <si>
    <t>İlk Gün</t>
  </si>
  <si>
    <t>İş sözleşmesi ve eklerini imzalat, imzalı bir nüshayı çalışana ver</t>
  </si>
  <si>
    <t>Çalışan aydınlatma metnini tebliğ et, tebellüğ imzası al</t>
  </si>
  <si>
    <t>Açık rıza gerektiren işlem varsa ayrı açık rıza metni al</t>
  </si>
  <si>
    <t>Fazla çalışma öngörülüyorsa fazla çalışma onay belgesini al</t>
  </si>
  <si>
    <t>Zimmet tutanağını imzalat (bilgisayar / telefon / kart / KKD)</t>
  </si>
  <si>
    <t>Disiplin yönetmeliği, çalışan el kitabı ve işyeri kurallarını tebliğ et</t>
  </si>
  <si>
    <t>Temel İSG eğitimini ver, katılım formunu imzalat</t>
  </si>
  <si>
    <t>Pozisyon gerektiriyorsa gizlilik sözleşmesini imzalat</t>
  </si>
  <si>
    <t>E-posta ve sistem erişimlerini tanımla</t>
  </si>
  <si>
    <t>Banka hesap bilgisini bordroya tanımla</t>
  </si>
  <si>
    <t>Bordro</t>
  </si>
  <si>
    <t>Ekip tanışmasını yap, oryantasyon programını paylaş</t>
  </si>
  <si>
    <t>İlk iş gününün sonunda kısa değerlendirme görüşmesi yap</t>
  </si>
  <si>
    <t>İlk Hafta</t>
  </si>
  <si>
    <t>Eksik kalan belge ve erişimleri kontrol et</t>
  </si>
  <si>
    <t>Görev tanımını sahadaki işle karşılaştır, gerekirse güncelle</t>
  </si>
  <si>
    <t>Özlük dosyasının eksiksiz olduğunu kontrol et</t>
  </si>
  <si>
    <t>Özlük dosyası zorunludur (md. 75)</t>
  </si>
  <si>
    <t>Deneme Süresi</t>
  </si>
  <si>
    <t>Deneme süresinin ortasında yazılı değerlendirme yap</t>
  </si>
  <si>
    <t>Çalışandan işe başlama sürecine ilişkin geri bildirim al</t>
  </si>
  <si>
    <t>Deneme süresi bitmeden yazılı değerlendirme yap, kararı kaydet</t>
  </si>
  <si>
    <t>Bitiş tarihi Özet sayfasında</t>
  </si>
  <si>
    <t>Belge</t>
  </si>
  <si>
    <t>Gereklilik</t>
  </si>
  <si>
    <t>İmzalandı</t>
  </si>
  <si>
    <t>İmza Tarihi</t>
  </si>
  <si>
    <t>Nüsha Çalışana Verildi</t>
  </si>
  <si>
    <t>Özlük Dosyasında</t>
  </si>
  <si>
    <t>Not</t>
  </si>
  <si>
    <t>İş sözleşmesi ve ekleri (görev tanımı dahil)</t>
  </si>
  <si>
    <t>Zorunlu</t>
  </si>
  <si>
    <t>Çalışan aydınlatma metni tebellüğ belgesi</t>
  </si>
  <si>
    <t>Açık rıza metni (açık rıza gerektiren işlemler için)</t>
  </si>
  <si>
    <t>Duruma Göre</t>
  </si>
  <si>
    <t>Fazla çalışma onay belgesi</t>
  </si>
  <si>
    <t>Zimmet tutanağı</t>
  </si>
  <si>
    <t>Disiplin yönetmeliği / çalışan el kitabı tebellüğ belgesi</t>
  </si>
  <si>
    <t>Temel İSG eğitimi katılım formu</t>
  </si>
  <si>
    <t>Gizlilik sözleşmesi</t>
  </si>
  <si>
    <t>İşe giriş sağlık raporu</t>
  </si>
  <si>
    <t>Nasıl Kullanılır?</t>
  </si>
  <si>
    <t>Yeni çalışanın işe başlama sürecini hazırlık, ilk gün, ilk hafta ve deneme süresi aşamalarında adım adım izleyen kontrol listesi. Hedef tarihler işe başlama tarihine göre otomatik hesaplanır, geciken adımlar kırmızıyla işaretlenir, imzalanan belgeler ayrıca takip edilir.</t>
  </si>
  <si>
    <t>Kullanım adımları</t>
  </si>
  <si>
    <t>1. Özet sayfasında çalışanın bilgilerini, işe başlama tarihini ve deneme süresini (ay) mavi hücrelere girin. Deneme süresi en çok 2 ay, toplu iş sözleşmesiyle 4 aya kadar olabilir.</t>
  </si>
  <si>
    <t>2. Kontrol Listesi sayfasındaki adımları işyerinize göre düzenleyin; gerekirse yeni satır ekleyin. 'Gün Farkı' sütunu adımın işe başlama tarihinden kaç gün önce (eksi) veya sonra (artı) yapılacağını gösterir; Hedef Tarih otomatik hesaplanır.</t>
  </si>
  <si>
    <t>3. Her adım tamamlandığında Durum sütunundan 'Tamamlandı' seçin ve Tamamlanma Tarihi'ni yazın. Uygulanmayan adımlar için 'Gerekli Değil' seçin.</t>
  </si>
  <si>
    <t>4. Gecikme (Gün) sütunu, tamamlanmamış adımlarda bugüne göre, tamamlanan adımlarda tamamlanma tarihine göre gecikmeyi gösterir; gri hücrelere veri girmeyin.</t>
  </si>
  <si>
    <t>5. Belgeler sayfasında ilk gün imzalanan her belgenin imza tarihini, nüshanın çalışana verilip verilmediğini ve özlük dosyasına konulup konulmadığını işaretleyin.</t>
  </si>
  <si>
    <t>6. SGK sigortalı işe giriş bildirgesi kural olarak çalışan işe başlamadan önce verilir; bu adımı belge eksikliği gerekçesiyle ertelemeyin.</t>
  </si>
  <si>
    <t>7. Süreç tamamlandığında Özet sayfasındaki onay alanlarını doldurun, imzalı kontrol formunu özlük dosyasına koyun. Bu şablon genel bilgilendirme amaçlıdır; işyerinize ve güncel mevzuata göre uyarlayın.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</si>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</sst>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color theme="1"/>
      <family val="2"/>
      <scheme val="minor"/>
      <sz val="11"/>
      <name val="Calibri"/>
    </font>
    <font>
      <b/>
      <color rgb="FF0E2849"/>
      <sz val="18"/>
      <name val="Calibri"/>
    </font>
    <font>
      <color rgb="FF5A6B82"/>
      <sz val="10"/>
      <name val="Calibri"/>
    </font>
    <font>
      <color rgb="FF13B8A7"/>
      <sz val="9"/>
      <name val="Calibri"/>
    </font>
    <font>
      <b/>
      <color rgb="FF13B8A7"/>
      <sz val="12"/>
      <name val="Calibri"/>
    </font>
    <font>
      <b/>
      <color rgb="FF0E2849"/>
      <sz val="10"/>
      <name val="Calibri"/>
    </font>
    <font>
      <b/>
      <color rgb="FF1D5888"/>
      <sz val="11"/>
      <name val="Calibri"/>
    </font>
    <font>
      <i/>
      <color rgb="FF5A6B82"/>
      <sz val="9"/>
      <name val="Calibri"/>
    </font>
    <font>
      <b/>
      <color rgb="FF0E2849"/>
      <sz val="11"/>
      <name val="Calibri"/>
    </font>
    <font>
      <b/>
      <color rgb="FFFFFFFF"/>
      <sz val="10"/>
      <name val="Calibri"/>
    </font>
    <font>
      <color rgb="FF8C9BB0"/>
      <sz val="10"/>
      <name val="Calibri"/>
    </font>
    <font>
      <color rgb="FF3A4A61"/>
      <sz val="10"/>
      <name val="Calibri"/>
    </font>
    <font>
      <color rgb="FF0E2849"/>
      <sz val="10"/>
      <name val="Calibri"/>
    </font>
    <font>
      <b/>
      <color rgb="FF0E2849"/>
      <sz val="12"/>
      <name val="Calibri"/>
    </font>
    <font>
      <i/>
      <color rgb="FF5A6B82"/>
      <sz val="10"/>
      <name val="Calibri"/>
    </font>
    <font>
      <b/>
      <color rgb="FF0B7F74"/>
      <sz val="11"/>
      <name val="Calibri"/>
    </font>
    <font>
      <b/>
      <color rgb="FF13B8A7"/>
      <sz val="10"/>
      <name val="Calibri"/>
    </font>
  </fonts>
  <fills count="5">
    <fill>
      <patternFill patternType="none"/>
    </fill>
    <fill>
      <patternFill patternType="gray125"/>
    </fill>
    <fill>
      <patternFill patternType="solid">
        <fgColor rgb="FFF5F8FB"/>
      </patternFill>
    </fill>
    <fill>
      <patternFill patternType="solid">
        <fgColor rgb="FFEAF1F8"/>
      </patternFill>
    </fill>
    <fill>
      <patternFill patternType="solid">
        <fgColor rgb="FF0E2849"/>
      </patternFill>
    </fill>
  </fills>
  <borders count="3">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0" borderId="0" xfId="0" applyFont="1"/>
    <xf numFmtId="0" fontId="5" fillId="2" borderId="2" xfId="0" applyFont="1" applyFill="1" applyBorder="1"/>
    <xf numFmtId="0" fontId="6" fillId="3" borderId="2" xfId="0" applyFont="1" applyFill="1" applyBorder="1" applyAlignment="1">
      <alignment horizontal="right"/>
    </xf>
    <xf numFmtId="164" fontId="6" fillId="3" borderId="2" xfId="0" applyNumberFormat="1" applyFont="1" applyFill="1" applyBorder="1" applyAlignment="1">
      <alignment horizontal="right"/>
    </xf>
    <xf numFmtId="0" fontId="7" fillId="0" borderId="0" xfId="0" applyFont="1"/>
    <xf numFmtId="3" fontId="6" fillId="3" borderId="2" xfId="0" applyNumberFormat="1" applyFont="1" applyFill="1" applyBorder="1" applyAlignment="1">
      <alignment horizontal="right"/>
    </xf>
    <xf numFmtId="164" fontId="8" fillId="0" borderId="2" xfId="0" applyNumberFormat="1" applyFont="1" applyBorder="1" applyAlignment="1">
      <alignment horizontal="right"/>
    </xf>
    <xf numFmtId="3" fontId="8" fillId="0" borderId="2" xfId="0" applyNumberFormat="1" applyFont="1" applyBorder="1" applyAlignment="1">
      <alignment horizontal="right"/>
    </xf>
    <xf numFmtId="9" fontId="8" fillId="0" borderId="2" xfId="0" applyNumberFormat="1" applyFont="1" applyBorder="1" applyAlignment="1">
      <alignment horizontal="right"/>
    </xf>
    <xf numFmtId="0" fontId="9" fillId="4" borderId="2" xfId="0" applyFont="1" applyFill="1" applyBorder="1" applyAlignment="1">
      <alignment horizontal="center" vertical="center" wrapText="1"/>
    </xf>
    <xf numFmtId="0" fontId="10" fillId="0" borderId="2" xfId="0" applyFont="1" applyBorder="1" applyAlignment="1">
      <alignment horizontal="center"/>
    </xf>
    <xf numFmtId="0" fontId="11" fillId="0" borderId="2" xfId="0" applyFont="1" applyBorder="1" applyAlignment="1">
      <alignment horizontal="center"/>
    </xf>
    <xf numFmtId="0" fontId="11" fillId="0" borderId="2" xfId="0" applyFont="1" applyBorder="1" applyAlignment="1">
      <alignment vertical="top" wrapText="1"/>
    </xf>
    <xf numFmtId="3" fontId="11" fillId="0" borderId="2" xfId="0" applyNumberFormat="1" applyFont="1" applyBorder="1"/>
    <xf numFmtId="164" fontId="12" fillId="2" borderId="2" xfId="0" applyNumberFormat="1" applyFont="1" applyFill="1" applyBorder="1" applyAlignment="1">
      <alignment horizontal="center"/>
    </xf>
    <xf numFmtId="164" fontId="11" fillId="0" borderId="2" xfId="0" applyNumberFormat="1" applyFont="1" applyBorder="1" applyAlignment="1">
      <alignment horizontal="center"/>
    </xf>
    <xf numFmtId="3" fontId="12" fillId="2" borderId="2" xfId="0" applyNumberFormat="1" applyFont="1" applyFill="1" applyBorder="1"/>
    <xf numFmtId="0" fontId="11"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cellXfs>
  <cellStyles count="1">
    <cellStyle name="Normal" xfId="0" builtinId="0"/>
  </cellStyles>
  <dxfs count="7">
    <dxf>
      <fill>
        <patternFill patternType="solid">
          <bgColor rgb="FFE3F4EC"/>
        </patternFill>
      </fill>
    </dxf>
    <dxf>
      <fill>
        <patternFill patternType="solid">
          <bgColor rgb="FFFFF4D6"/>
        </patternFill>
      </fill>
    </dxf>
    <dxf>
      <fill>
        <patternFill patternType="solid">
          <bgColor rgb="FFFDE2E1"/>
        </patternFill>
      </fill>
    </dxf>
    <dxf>
      <fill>
        <patternFill patternType="solid">
          <bgColor rgb="FFFDE2E1"/>
        </patternFill>
      </fill>
    </dxf>
    <dxf>
      <fill>
        <patternFill patternType="solid">
          <bgColor rgb="FFE3F4EC"/>
        </patternFill>
      </fill>
    </dxf>
    <dxf>
      <fill>
        <patternFill patternType="solid">
          <bgColor rgb="FFFDE2E1"/>
        </patternFill>
      </fill>
    </dxf>
    <dxf>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2.xml"/><Relationship Id="rId3"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5" t="s">
        <v>3</v>
      </c>
    </row>
    <row r="6" ht="20" customHeight="1" spans="2:4" x14ac:dyDescent="0.25">
      <c r="B6" s="6" t="s">
        <v>4</v>
      </c>
      <c r="C6" s="7" t="s">
        <v>5</v>
      </c>
    </row>
    <row r="7" ht="20" customHeight="1" spans="2:4" x14ac:dyDescent="0.25">
      <c r="B7" s="6" t="s">
        <v>6</v>
      </c>
      <c r="C7" s="7" t="s">
        <v>7</v>
      </c>
    </row>
    <row r="8" ht="20" customHeight="1" spans="2:4" x14ac:dyDescent="0.25">
      <c r="B8" s="6" t="s">
        <v>8</v>
      </c>
      <c r="C8" s="7" t="s">
        <v>5</v>
      </c>
    </row>
    <row r="9" ht="20" customHeight="1" spans="2:4" x14ac:dyDescent="0.25">
      <c r="B9" s="6" t="s">
        <v>9</v>
      </c>
      <c r="C9" s="8">
        <v>46328</v>
      </c>
      <c r="D9" s="9" t="s">
        <v>10</v>
      </c>
    </row>
    <row r="10" ht="20" customHeight="1" spans="2:4" x14ac:dyDescent="0.25">
      <c r="B10" s="6" t="s">
        <v>11</v>
      </c>
      <c r="C10" s="10">
        <v>2</v>
      </c>
      <c r="D10" s="9" t="s">
        <v>12</v>
      </c>
    </row>
    <row r="11" ht="20" customHeight="1" spans="2:4" x14ac:dyDescent="0.25">
      <c r="B11" s="6" t="s">
        <v>13</v>
      </c>
      <c r="C11" s="11">
        <f>IF(C9="","",EDATE(C9,C10)-1)</f>
      </c>
      <c r="D11" s="9" t="s">
        <v>14</v>
      </c>
    </row>
    <row r="12" ht="24" customHeight="1" spans="2:2" x14ac:dyDescent="0.25">
      <c r="B12" s="5" t="s">
        <v>15</v>
      </c>
    </row>
    <row r="13" ht="20" customHeight="1" spans="2:4" x14ac:dyDescent="0.25">
      <c r="B13" s="6" t="s">
        <v>16</v>
      </c>
      <c r="C13" s="12">
        <f>COUNTA('Kontrol Listesi'!$C$6:$C$55)</f>
      </c>
    </row>
    <row r="14" ht="20" customHeight="1" spans="2:4" x14ac:dyDescent="0.25">
      <c r="B14" s="6" t="s">
        <v>17</v>
      </c>
      <c r="C14" s="12">
        <f>COUNTIF('Kontrol Listesi'!$G$6:$G$55,"Tamamlandı")</f>
      </c>
    </row>
    <row r="15" ht="20" customHeight="1" spans="2:4" x14ac:dyDescent="0.25">
      <c r="B15" s="6" t="s">
        <v>18</v>
      </c>
      <c r="C15" s="12">
        <f>COUNTIF('Kontrol Listesi'!$G$6:$G$55,"Gerekli Değil")</f>
      </c>
    </row>
    <row r="16" ht="20" customHeight="1" spans="2:4" x14ac:dyDescent="0.25">
      <c r="B16" s="6" t="s">
        <v>19</v>
      </c>
      <c r="C16" s="13">
        <f>IFERROR(C14/(C13-C15),0)</f>
      </c>
    </row>
    <row r="17" ht="20" customHeight="1" spans="2:4" x14ac:dyDescent="0.25">
      <c r="B17" s="6" t="s">
        <v>20</v>
      </c>
      <c r="C17" s="12">
        <f>COUNTIF('Kontrol Listesi'!$I$6:$I$55,"&gt;0")</f>
      </c>
      <c r="D17" s="9" t="s">
        <v>21</v>
      </c>
    </row>
    <row r="18" ht="20" customHeight="1" spans="2:4" x14ac:dyDescent="0.25">
      <c r="B18" s="6" t="s">
        <v>22</v>
      </c>
      <c r="C18" s="12">
        <f>COUNTIF('Belgeler'!$D$6:$D$25,"Evet")</f>
      </c>
    </row>
    <row r="19" ht="20" customHeight="1" spans="2:4" x14ac:dyDescent="0.25">
      <c r="B19" s="6" t="s">
        <v>23</v>
      </c>
      <c r="C19" s="12">
        <f>COUNTIF('Belgeler'!$F$6:$F$25,"Hayır")</f>
      </c>
      <c r="D19" s="9" t="s">
        <v>24</v>
      </c>
    </row>
    <row r="20" ht="24" customHeight="1" spans="2:2" x14ac:dyDescent="0.25">
      <c r="B20" s="5" t="s">
        <v>25</v>
      </c>
    </row>
    <row r="21" ht="20" customHeight="1" spans="2:4" x14ac:dyDescent="0.25">
      <c r="B21" s="6" t="s">
        <v>26</v>
      </c>
      <c r="C21" s="7" t="s">
        <v>5</v>
      </c>
    </row>
    <row r="22" ht="20" customHeight="1" spans="2:4" x14ac:dyDescent="0.25">
      <c r="B22" s="6" t="s">
        <v>27</v>
      </c>
      <c r="C22" s="7" t="s">
        <v>28</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2" max="2" width="14" customWidth="1"/>
    <col min="3" max="3" width="62" customWidth="1"/>
    <col min="4" max="4" width="13" customWidth="1"/>
    <col min="5" max="5" width="10" customWidth="1"/>
    <col min="6" max="6" width="12" customWidth="1"/>
    <col min="7" max="7" width="14" customWidth="1"/>
    <col min="8" max="8" width="13" customWidth="1"/>
    <col min="9" max="9" width="11" customWidth="1"/>
    <col min="10" max="10" width="32" customWidth="1"/>
  </cols>
  <sheetData>
    <row r="1" ht="34" customHeight="1" spans="2:2" x14ac:dyDescent="0.25">
      <c r="B1" s="1" t="s">
        <v>0</v>
      </c>
    </row>
    <row r="2" ht="18" customHeight="1" spans="2:2" x14ac:dyDescent="0.25">
      <c r="B2" s="2" t="s">
        <v>1</v>
      </c>
    </row>
    <row r="3" ht="16" customHeight="1" spans="2:2" x14ac:dyDescent="0.25">
      <c r="B3" s="3" t="s">
        <v>2</v>
      </c>
    </row>
    <row r="4" spans="1:10" x14ac:dyDescent="0.25">
      <c r="A4" s="4"/>
      <c r="B4" s="4"/>
      <c r="C4" s="4"/>
      <c r="D4" s="4"/>
      <c r="E4" s="4"/>
      <c r="F4" s="4"/>
      <c r="G4" s="4"/>
      <c r="H4" s="4"/>
      <c r="I4" s="4"/>
      <c r="J4" s="4"/>
    </row>
    <row r="5" ht="30" customHeight="1" spans="1:10" x14ac:dyDescent="0.25">
      <c r="A5" s="14" t="s">
        <v>29</v>
      </c>
      <c r="B5" s="14" t="s">
        <v>30</v>
      </c>
      <c r="C5" s="14" t="s">
        <v>31</v>
      </c>
      <c r="D5" s="14" t="s">
        <v>32</v>
      </c>
      <c r="E5" s="14" t="s">
        <v>33</v>
      </c>
      <c r="F5" s="14" t="s">
        <v>34</v>
      </c>
      <c r="G5" s="14" t="s">
        <v>35</v>
      </c>
      <c r="H5" s="14" t="s">
        <v>36</v>
      </c>
      <c r="I5" s="14" t="s">
        <v>37</v>
      </c>
      <c r="J5" s="14" t="s">
        <v>38</v>
      </c>
    </row>
    <row r="6" spans="1:10" x14ac:dyDescent="0.25">
      <c r="A6" s="15">
        <v>1</v>
      </c>
      <c r="B6" s="16" t="s">
        <v>39</v>
      </c>
      <c r="C6" s="17" t="s">
        <v>40</v>
      </c>
      <c r="D6" s="16" t="s">
        <v>41</v>
      </c>
      <c r="E6" s="18">
        <v>-10</v>
      </c>
      <c r="F6" s="19">
        <f>IF(OR(C6="",E6="",'Özet'!$C$9=""),"",'Özet'!$C$9+E6)</f>
      </c>
      <c r="G6" s="16" t="s">
        <v>42</v>
      </c>
      <c r="H6" s="20"/>
      <c r="I6" s="21">
        <f>IF(OR(C6="",F6="",G6="Gerekli Değil"),"",IF(G6="Tamamlandı",IF(H6="","",MAX(0,H6-F6)),MAX(0,TODAY()-F6)))</f>
      </c>
      <c r="J6" s="17"/>
    </row>
    <row r="7" spans="1:10" x14ac:dyDescent="0.25">
      <c r="A7" s="15">
        <v>2</v>
      </c>
      <c r="B7" s="16" t="s">
        <v>39</v>
      </c>
      <c r="C7" s="17" t="s">
        <v>43</v>
      </c>
      <c r="D7" s="16" t="s">
        <v>41</v>
      </c>
      <c r="E7" s="18">
        <v>-7</v>
      </c>
      <c r="F7" s="19">
        <f>IF(OR(C7="",E7="",'Özet'!$C$9=""),"",'Özet'!$C$9+E7)</f>
      </c>
      <c r="G7" s="16" t="s">
        <v>42</v>
      </c>
      <c r="H7" s="20"/>
      <c r="I7" s="21">
        <f>IF(OR(C7="",F7="",G7="Gerekli Değil"),"",IF(G7="Tamamlandı",IF(H7="","",MAX(0,H7-F7)),MAX(0,TODAY()-F7)))</f>
      </c>
      <c r="J7" s="17" t="s">
        <v>44</v>
      </c>
    </row>
    <row r="8" spans="1:10" x14ac:dyDescent="0.25">
      <c r="A8" s="15">
        <v>3</v>
      </c>
      <c r="B8" s="16" t="s">
        <v>39</v>
      </c>
      <c r="C8" s="17" t="s">
        <v>45</v>
      </c>
      <c r="D8" s="16" t="s">
        <v>46</v>
      </c>
      <c r="E8" s="18">
        <v>-7</v>
      </c>
      <c r="F8" s="19">
        <f>IF(OR(C8="",E8="",'Özet'!$C$9=""),"",'Özet'!$C$9+E8)</f>
      </c>
      <c r="G8" s="16" t="s">
        <v>42</v>
      </c>
      <c r="H8" s="20"/>
      <c r="I8" s="21">
        <f>IF(OR(C8="",F8="",G8="Gerekli Değil"),"",IF(G8="Tamamlandı",IF(H8="","",MAX(0,H8-F8)),MAX(0,TODAY()-F8)))</f>
      </c>
      <c r="J8" s="17"/>
    </row>
    <row r="9" spans="1:10" x14ac:dyDescent="0.25">
      <c r="A9" s="15">
        <v>4</v>
      </c>
      <c r="B9" s="16" t="s">
        <v>39</v>
      </c>
      <c r="C9" s="17" t="s">
        <v>47</v>
      </c>
      <c r="D9" s="16" t="s">
        <v>48</v>
      </c>
      <c r="E9" s="18">
        <v>-5</v>
      </c>
      <c r="F9" s="19">
        <f>IF(OR(C9="",E9="",'Özet'!$C$9=""),"",'Özet'!$C$9+E9)</f>
      </c>
      <c r="G9" s="16" t="s">
        <v>42</v>
      </c>
      <c r="H9" s="20"/>
      <c r="I9" s="21">
        <f>IF(OR(C9="",F9="",G9="Gerekli Değil"),"",IF(G9="Tamamlandı",IF(H9="","",MAX(0,H9-F9)),MAX(0,TODAY()-F9)))</f>
      </c>
      <c r="J9" s="17"/>
    </row>
    <row r="10" spans="1:10" x14ac:dyDescent="0.25">
      <c r="A10" s="15">
        <v>5</v>
      </c>
      <c r="B10" s="16" t="s">
        <v>39</v>
      </c>
      <c r="C10" s="17" t="s">
        <v>49</v>
      </c>
      <c r="D10" s="16" t="s">
        <v>50</v>
      </c>
      <c r="E10" s="18">
        <v>-3</v>
      </c>
      <c r="F10" s="19">
        <f>IF(OR(C10="",E10="",'Özet'!$C$9=""),"",'Özet'!$C$9+E10)</f>
      </c>
      <c r="G10" s="16" t="s">
        <v>42</v>
      </c>
      <c r="H10" s="20"/>
      <c r="I10" s="21">
        <f>IF(OR(C10="",F10="",G10="Gerekli Değil"),"",IF(G10="Tamamlandı",IF(H10="","",MAX(0,H10-F10)),MAX(0,TODAY()-F10)))</f>
      </c>
      <c r="J10" s="17"/>
    </row>
    <row r="11" spans="1:10" x14ac:dyDescent="0.25">
      <c r="A11" s="15">
        <v>6</v>
      </c>
      <c r="B11" s="16" t="s">
        <v>39</v>
      </c>
      <c r="C11" s="17" t="s">
        <v>51</v>
      </c>
      <c r="D11" s="16" t="s">
        <v>52</v>
      </c>
      <c r="E11" s="18">
        <v>-3</v>
      </c>
      <c r="F11" s="19">
        <f>IF(OR(C11="",E11="",'Özet'!$C$9=""),"",'Özet'!$C$9+E11)</f>
      </c>
      <c r="G11" s="16" t="s">
        <v>42</v>
      </c>
      <c r="H11" s="20"/>
      <c r="I11" s="21">
        <f>IF(OR(C11="",F11="",G11="Gerekli Değil"),"",IF(G11="Tamamlandı",IF(H11="","",MAX(0,H11-F11)),MAX(0,TODAY()-F11)))</f>
      </c>
      <c r="J11" s="17"/>
    </row>
    <row r="12" spans="1:10" x14ac:dyDescent="0.25">
      <c r="A12" s="15">
        <v>7</v>
      </c>
      <c r="B12" s="16" t="s">
        <v>39</v>
      </c>
      <c r="C12" s="17" t="s">
        <v>53</v>
      </c>
      <c r="D12" s="16" t="s">
        <v>41</v>
      </c>
      <c r="E12" s="18">
        <v>-1</v>
      </c>
      <c r="F12" s="19">
        <f>IF(OR(C12="",E12="",'Özet'!$C$9=""),"",'Özet'!$C$9+E12)</f>
      </c>
      <c r="G12" s="16" t="s">
        <v>42</v>
      </c>
      <c r="H12" s="20"/>
      <c r="I12" s="21">
        <f>IF(OR(C12="",F12="",G12="Gerekli Değil"),"",IF(G12="Tamamlandı",IF(H12="","",MAX(0,H12-F12)),MAX(0,TODAY()-F12)))</f>
      </c>
      <c r="J12" s="17" t="s">
        <v>54</v>
      </c>
    </row>
    <row r="13" spans="1:10" x14ac:dyDescent="0.25">
      <c r="A13" s="15">
        <v>8</v>
      </c>
      <c r="B13" s="16" t="s">
        <v>55</v>
      </c>
      <c r="C13" s="17" t="s">
        <v>56</v>
      </c>
      <c r="D13" s="16" t="s">
        <v>41</v>
      </c>
      <c r="E13" s="18">
        <v>0</v>
      </c>
      <c r="F13" s="19">
        <f>IF(OR(C13="",E13="",'Özet'!$C$9=""),"",'Özet'!$C$9+E13)</f>
      </c>
      <c r="G13" s="16" t="s">
        <v>42</v>
      </c>
      <c r="H13" s="20"/>
      <c r="I13" s="21">
        <f>IF(OR(C13="",F13="",G13="Gerekli Değil"),"",IF(G13="Tamamlandı",IF(H13="","",MAX(0,H13-F13)),MAX(0,TODAY()-F13)))</f>
      </c>
      <c r="J13" s="17"/>
    </row>
    <row r="14" spans="1:10" x14ac:dyDescent="0.25">
      <c r="A14" s="15">
        <v>9</v>
      </c>
      <c r="B14" s="16" t="s">
        <v>55</v>
      </c>
      <c r="C14" s="17" t="s">
        <v>57</v>
      </c>
      <c r="D14" s="16" t="s">
        <v>41</v>
      </c>
      <c r="E14" s="18">
        <v>0</v>
      </c>
      <c r="F14" s="19">
        <f>IF(OR(C14="",E14="",'Özet'!$C$9=""),"",'Özet'!$C$9+E14)</f>
      </c>
      <c r="G14" s="16" t="s">
        <v>42</v>
      </c>
      <c r="H14" s="20"/>
      <c r="I14" s="21">
        <f>IF(OR(C14="",F14="",G14="Gerekli Değil"),"",IF(G14="Tamamlandı",IF(H14="","",MAX(0,H14-F14)),MAX(0,TODAY()-F14)))</f>
      </c>
      <c r="J14" s="17"/>
    </row>
    <row r="15" spans="1:10" x14ac:dyDescent="0.25">
      <c r="A15" s="15">
        <v>10</v>
      </c>
      <c r="B15" s="16" t="s">
        <v>55</v>
      </c>
      <c r="C15" s="17" t="s">
        <v>58</v>
      </c>
      <c r="D15" s="16" t="s">
        <v>41</v>
      </c>
      <c r="E15" s="18">
        <v>0</v>
      </c>
      <c r="F15" s="19">
        <f>IF(OR(C15="",E15="",'Özet'!$C$9=""),"",'Özet'!$C$9+E15)</f>
      </c>
      <c r="G15" s="16" t="s">
        <v>42</v>
      </c>
      <c r="H15" s="20"/>
      <c r="I15" s="21">
        <f>IF(OR(C15="",F15="",G15="Gerekli Değil"),"",IF(G15="Tamamlandı",IF(H15="","",MAX(0,H15-F15)),MAX(0,TODAY()-F15)))</f>
      </c>
      <c r="J15" s="17"/>
    </row>
    <row r="16" spans="1:10" x14ac:dyDescent="0.25">
      <c r="A16" s="15">
        <v>11</v>
      </c>
      <c r="B16" s="16" t="s">
        <v>55</v>
      </c>
      <c r="C16" s="17" t="s">
        <v>59</v>
      </c>
      <c r="D16" s="16" t="s">
        <v>41</v>
      </c>
      <c r="E16" s="18">
        <v>0</v>
      </c>
      <c r="F16" s="19">
        <f>IF(OR(C16="",E16="",'Özet'!$C$9=""),"",'Özet'!$C$9+E16)</f>
      </c>
      <c r="G16" s="16" t="s">
        <v>42</v>
      </c>
      <c r="H16" s="20"/>
      <c r="I16" s="21">
        <f>IF(OR(C16="",F16="",G16="Gerekli Değil"),"",IF(G16="Tamamlandı",IF(H16="","",MAX(0,H16-F16)),MAX(0,TODAY()-F16)))</f>
      </c>
      <c r="J16" s="17"/>
    </row>
    <row r="17" spans="1:10" x14ac:dyDescent="0.25">
      <c r="A17" s="15">
        <v>12</v>
      </c>
      <c r="B17" s="16" t="s">
        <v>55</v>
      </c>
      <c r="C17" s="17" t="s">
        <v>60</v>
      </c>
      <c r="D17" s="16" t="s">
        <v>50</v>
      </c>
      <c r="E17" s="18">
        <v>0</v>
      </c>
      <c r="F17" s="19">
        <f>IF(OR(C17="",E17="",'Özet'!$C$9=""),"",'Özet'!$C$9+E17)</f>
      </c>
      <c r="G17" s="16" t="s">
        <v>42</v>
      </c>
      <c r="H17" s="20"/>
      <c r="I17" s="21">
        <f>IF(OR(C17="",F17="",G17="Gerekli Değil"),"",IF(G17="Tamamlandı",IF(H17="","",MAX(0,H17-F17)),MAX(0,TODAY()-F17)))</f>
      </c>
      <c r="J17" s="17"/>
    </row>
    <row r="18" spans="1:10" x14ac:dyDescent="0.25">
      <c r="A18" s="15">
        <v>13</v>
      </c>
      <c r="B18" s="16" t="s">
        <v>55</v>
      </c>
      <c r="C18" s="17" t="s">
        <v>61</v>
      </c>
      <c r="D18" s="16" t="s">
        <v>41</v>
      </c>
      <c r="E18" s="18">
        <v>0</v>
      </c>
      <c r="F18" s="19">
        <f>IF(OR(C18="",E18="",'Özet'!$C$9=""),"",'Özet'!$C$9+E18)</f>
      </c>
      <c r="G18" s="16" t="s">
        <v>42</v>
      </c>
      <c r="H18" s="20"/>
      <c r="I18" s="21">
        <f>IF(OR(C18="",F18="",G18="Gerekli Değil"),"",IF(G18="Tamamlandı",IF(H18="","",MAX(0,H18-F18)),MAX(0,TODAY()-F18)))</f>
      </c>
      <c r="J18" s="17"/>
    </row>
    <row r="19" spans="1:10" x14ac:dyDescent="0.25">
      <c r="A19" s="15">
        <v>14</v>
      </c>
      <c r="B19" s="16" t="s">
        <v>55</v>
      </c>
      <c r="C19" s="17" t="s">
        <v>62</v>
      </c>
      <c r="D19" s="16" t="s">
        <v>52</v>
      </c>
      <c r="E19" s="18">
        <v>0</v>
      </c>
      <c r="F19" s="19">
        <f>IF(OR(C19="",E19="",'Özet'!$C$9=""),"",'Özet'!$C$9+E19)</f>
      </c>
      <c r="G19" s="16" t="s">
        <v>42</v>
      </c>
      <c r="H19" s="20"/>
      <c r="I19" s="21">
        <f>IF(OR(C19="",F19="",G19="Gerekli Değil"),"",IF(G19="Tamamlandı",IF(H19="","",MAX(0,H19-F19)),MAX(0,TODAY()-F19)))</f>
      </c>
      <c r="J19" s="17"/>
    </row>
    <row r="20" spans="1:10" x14ac:dyDescent="0.25">
      <c r="A20" s="15">
        <v>15</v>
      </c>
      <c r="B20" s="16" t="s">
        <v>55</v>
      </c>
      <c r="C20" s="17" t="s">
        <v>63</v>
      </c>
      <c r="D20" s="16" t="s">
        <v>41</v>
      </c>
      <c r="E20" s="18">
        <v>0</v>
      </c>
      <c r="F20" s="19">
        <f>IF(OR(C20="",E20="",'Özet'!$C$9=""),"",'Özet'!$C$9+E20)</f>
      </c>
      <c r="G20" s="16" t="s">
        <v>42</v>
      </c>
      <c r="H20" s="20"/>
      <c r="I20" s="21">
        <f>IF(OR(C20="",F20="",G20="Gerekli Değil"),"",IF(G20="Tamamlandı",IF(H20="","",MAX(0,H20-F20)),MAX(0,TODAY()-F20)))</f>
      </c>
      <c r="J20" s="17"/>
    </row>
    <row r="21" spans="1:10" x14ac:dyDescent="0.25">
      <c r="A21" s="15">
        <v>16</v>
      </c>
      <c r="B21" s="16" t="s">
        <v>55</v>
      </c>
      <c r="C21" s="17" t="s">
        <v>64</v>
      </c>
      <c r="D21" s="16" t="s">
        <v>50</v>
      </c>
      <c r="E21" s="18">
        <v>0</v>
      </c>
      <c r="F21" s="19">
        <f>IF(OR(C21="",E21="",'Özet'!$C$9=""),"",'Özet'!$C$9+E21)</f>
      </c>
      <c r="G21" s="16" t="s">
        <v>42</v>
      </c>
      <c r="H21" s="20"/>
      <c r="I21" s="21">
        <f>IF(OR(C21="",F21="",G21="Gerekli Değil"),"",IF(G21="Tamamlandı",IF(H21="","",MAX(0,H21-F21)),MAX(0,TODAY()-F21)))</f>
      </c>
      <c r="J21" s="17"/>
    </row>
    <row r="22" spans="1:10" x14ac:dyDescent="0.25">
      <c r="A22" s="15">
        <v>17</v>
      </c>
      <c r="B22" s="16" t="s">
        <v>55</v>
      </c>
      <c r="C22" s="17" t="s">
        <v>65</v>
      </c>
      <c r="D22" s="16" t="s">
        <v>66</v>
      </c>
      <c r="E22" s="18">
        <v>0</v>
      </c>
      <c r="F22" s="19">
        <f>IF(OR(C22="",E22="",'Özet'!$C$9=""),"",'Özet'!$C$9+E22)</f>
      </c>
      <c r="G22" s="16" t="s">
        <v>42</v>
      </c>
      <c r="H22" s="20"/>
      <c r="I22" s="21">
        <f>IF(OR(C22="",F22="",G22="Gerekli Değil"),"",IF(G22="Tamamlandı",IF(H22="","",MAX(0,H22-F22)),MAX(0,TODAY()-F22)))</f>
      </c>
      <c r="J22" s="17"/>
    </row>
    <row r="23" spans="1:10" x14ac:dyDescent="0.25">
      <c r="A23" s="15">
        <v>18</v>
      </c>
      <c r="B23" s="16" t="s">
        <v>55</v>
      </c>
      <c r="C23" s="17" t="s">
        <v>67</v>
      </c>
      <c r="D23" s="16" t="s">
        <v>46</v>
      </c>
      <c r="E23" s="18">
        <v>0</v>
      </c>
      <c r="F23" s="19">
        <f>IF(OR(C23="",E23="",'Özet'!$C$9=""),"",'Özet'!$C$9+E23)</f>
      </c>
      <c r="G23" s="16" t="s">
        <v>42</v>
      </c>
      <c r="H23" s="20"/>
      <c r="I23" s="21">
        <f>IF(OR(C23="",F23="",G23="Gerekli Değil"),"",IF(G23="Tamamlandı",IF(H23="","",MAX(0,H23-F23)),MAX(0,TODAY()-F23)))</f>
      </c>
      <c r="J23" s="17"/>
    </row>
    <row r="24" spans="1:10" x14ac:dyDescent="0.25">
      <c r="A24" s="15">
        <v>19</v>
      </c>
      <c r="B24" s="16" t="s">
        <v>55</v>
      </c>
      <c r="C24" s="17" t="s">
        <v>68</v>
      </c>
      <c r="D24" s="16" t="s">
        <v>46</v>
      </c>
      <c r="E24" s="18">
        <v>0</v>
      </c>
      <c r="F24" s="19">
        <f>IF(OR(C24="",E24="",'Özet'!$C$9=""),"",'Özet'!$C$9+E24)</f>
      </c>
      <c r="G24" s="16" t="s">
        <v>42</v>
      </c>
      <c r="H24" s="20"/>
      <c r="I24" s="21">
        <f>IF(OR(C24="",F24="",G24="Gerekli Değil"),"",IF(G24="Tamamlandı",IF(H24="","",MAX(0,H24-F24)),MAX(0,TODAY()-F24)))</f>
      </c>
      <c r="J24" s="17"/>
    </row>
    <row r="25" spans="1:10" x14ac:dyDescent="0.25">
      <c r="A25" s="15">
        <v>20</v>
      </c>
      <c r="B25" s="16" t="s">
        <v>69</v>
      </c>
      <c r="C25" s="17" t="s">
        <v>70</v>
      </c>
      <c r="D25" s="16" t="s">
        <v>41</v>
      </c>
      <c r="E25" s="18">
        <v>5</v>
      </c>
      <c r="F25" s="19">
        <f>IF(OR(C25="",E25="",'Özet'!$C$9=""),"",'Özet'!$C$9+E25)</f>
      </c>
      <c r="G25" s="16" t="s">
        <v>42</v>
      </c>
      <c r="H25" s="20"/>
      <c r="I25" s="21">
        <f>IF(OR(C25="",F25="",G25="Gerekli Değil"),"",IF(G25="Tamamlandı",IF(H25="","",MAX(0,H25-F25)),MAX(0,TODAY()-F25)))</f>
      </c>
      <c r="J25" s="17"/>
    </row>
    <row r="26" spans="1:10" x14ac:dyDescent="0.25">
      <c r="A26" s="15">
        <v>21</v>
      </c>
      <c r="B26" s="16" t="s">
        <v>69</v>
      </c>
      <c r="C26" s="17" t="s">
        <v>71</v>
      </c>
      <c r="D26" s="16" t="s">
        <v>46</v>
      </c>
      <c r="E26" s="18">
        <v>7</v>
      </c>
      <c r="F26" s="19">
        <f>IF(OR(C26="",E26="",'Özet'!$C$9=""),"",'Özet'!$C$9+E26)</f>
      </c>
      <c r="G26" s="16" t="s">
        <v>42</v>
      </c>
      <c r="H26" s="20"/>
      <c r="I26" s="21">
        <f>IF(OR(C26="",F26="",G26="Gerekli Değil"),"",IF(G26="Tamamlandı",IF(H26="","",MAX(0,H26-F26)),MAX(0,TODAY()-F26)))</f>
      </c>
      <c r="J26" s="17"/>
    </row>
    <row r="27" spans="1:10" x14ac:dyDescent="0.25">
      <c r="A27" s="15">
        <v>22</v>
      </c>
      <c r="B27" s="16" t="s">
        <v>69</v>
      </c>
      <c r="C27" s="17" t="s">
        <v>72</v>
      </c>
      <c r="D27" s="16" t="s">
        <v>41</v>
      </c>
      <c r="E27" s="18">
        <v>7</v>
      </c>
      <c r="F27" s="19">
        <f>IF(OR(C27="",E27="",'Özet'!$C$9=""),"",'Özet'!$C$9+E27)</f>
      </c>
      <c r="G27" s="16" t="s">
        <v>42</v>
      </c>
      <c r="H27" s="20"/>
      <c r="I27" s="21">
        <f>IF(OR(C27="",F27="",G27="Gerekli Değil"),"",IF(G27="Tamamlandı",IF(H27="","",MAX(0,H27-F27)),MAX(0,TODAY()-F27)))</f>
      </c>
      <c r="J27" s="17" t="s">
        <v>73</v>
      </c>
    </row>
    <row r="28" spans="1:10" x14ac:dyDescent="0.25">
      <c r="A28" s="15">
        <v>23</v>
      </c>
      <c r="B28" s="16" t="s">
        <v>74</v>
      </c>
      <c r="C28" s="17" t="s">
        <v>75</v>
      </c>
      <c r="D28" s="16" t="s">
        <v>46</v>
      </c>
      <c r="E28" s="18">
        <v>30</v>
      </c>
      <c r="F28" s="19">
        <f>IF(OR(C28="",E28="",'Özet'!$C$9=""),"",'Özet'!$C$9+E28)</f>
      </c>
      <c r="G28" s="16" t="s">
        <v>42</v>
      </c>
      <c r="H28" s="20"/>
      <c r="I28" s="21">
        <f>IF(OR(C28="",F28="",G28="Gerekli Değil"),"",IF(G28="Tamamlandı",IF(H28="","",MAX(0,H28-F28)),MAX(0,TODAY()-F28)))</f>
      </c>
      <c r="J28" s="17"/>
    </row>
    <row r="29" spans="1:10" x14ac:dyDescent="0.25">
      <c r="A29" s="15">
        <v>24</v>
      </c>
      <c r="B29" s="16" t="s">
        <v>74</v>
      </c>
      <c r="C29" s="17" t="s">
        <v>76</v>
      </c>
      <c r="D29" s="16" t="s">
        <v>41</v>
      </c>
      <c r="E29" s="18">
        <v>30</v>
      </c>
      <c r="F29" s="19">
        <f>IF(OR(C29="",E29="",'Özet'!$C$9=""),"",'Özet'!$C$9+E29)</f>
      </c>
      <c r="G29" s="16" t="s">
        <v>42</v>
      </c>
      <c r="H29" s="20"/>
      <c r="I29" s="21">
        <f>IF(OR(C29="",F29="",G29="Gerekli Değil"),"",IF(G29="Tamamlandı",IF(H29="","",MAX(0,H29-F29)),MAX(0,TODAY()-F29)))</f>
      </c>
      <c r="J29" s="17"/>
    </row>
    <row r="30" spans="1:10" x14ac:dyDescent="0.25">
      <c r="A30" s="15">
        <v>25</v>
      </c>
      <c r="B30" s="16" t="s">
        <v>74</v>
      </c>
      <c r="C30" s="17" t="s">
        <v>77</v>
      </c>
      <c r="D30" s="16" t="s">
        <v>46</v>
      </c>
      <c r="E30" s="18">
        <v>50</v>
      </c>
      <c r="F30" s="19">
        <f>IF(OR(C30="",E30="",'Özet'!$C$9=""),"",'Özet'!$C$9+E30)</f>
      </c>
      <c r="G30" s="16" t="s">
        <v>42</v>
      </c>
      <c r="H30" s="20"/>
      <c r="I30" s="21">
        <f>IF(OR(C30="",F30="",G30="Gerekli Değil"),"",IF(G30="Tamamlandı",IF(H30="","",MAX(0,H30-F30)),MAX(0,TODAY()-F30)))</f>
      </c>
      <c r="J30" s="17" t="s">
        <v>78</v>
      </c>
    </row>
    <row r="31" spans="1:10" x14ac:dyDescent="0.25">
      <c r="A31" s="15">
        <v>26</v>
      </c>
      <c r="B31" s="16"/>
      <c r="C31" s="17"/>
      <c r="D31" s="16"/>
      <c r="E31" s="18"/>
      <c r="F31" s="19">
        <f>IF(OR(C31="",E31="",'Özet'!$C$9=""),"",'Özet'!$C$9+E31)</f>
      </c>
      <c r="G31" s="16"/>
      <c r="H31" s="20"/>
      <c r="I31" s="21">
        <f>IF(OR(C31="",F31="",G31="Gerekli Değil"),"",IF(G31="Tamamlandı",IF(H31="","",MAX(0,H31-F31)),MAX(0,TODAY()-F31)))</f>
      </c>
      <c r="J31" s="17"/>
    </row>
    <row r="32" spans="1:10" x14ac:dyDescent="0.25">
      <c r="A32" s="15">
        <v>27</v>
      </c>
      <c r="B32" s="16"/>
      <c r="C32" s="17"/>
      <c r="D32" s="16"/>
      <c r="E32" s="18"/>
      <c r="F32" s="19">
        <f>IF(OR(C32="",E32="",'Özet'!$C$9=""),"",'Özet'!$C$9+E32)</f>
      </c>
      <c r="G32" s="16"/>
      <c r="H32" s="20"/>
      <c r="I32" s="21">
        <f>IF(OR(C32="",F32="",G32="Gerekli Değil"),"",IF(G32="Tamamlandı",IF(H32="","",MAX(0,H32-F32)),MAX(0,TODAY()-F32)))</f>
      </c>
      <c r="J32" s="17"/>
    </row>
    <row r="33" spans="1:10" x14ac:dyDescent="0.25">
      <c r="A33" s="15">
        <v>28</v>
      </c>
      <c r="B33" s="16"/>
      <c r="C33" s="17"/>
      <c r="D33" s="16"/>
      <c r="E33" s="18"/>
      <c r="F33" s="19">
        <f>IF(OR(C33="",E33="",'Özet'!$C$9=""),"",'Özet'!$C$9+E33)</f>
      </c>
      <c r="G33" s="16"/>
      <c r="H33" s="20"/>
      <c r="I33" s="21">
        <f>IF(OR(C33="",F33="",G33="Gerekli Değil"),"",IF(G33="Tamamlandı",IF(H33="","",MAX(0,H33-F33)),MAX(0,TODAY()-F33)))</f>
      </c>
      <c r="J33" s="17"/>
    </row>
    <row r="34" spans="1:10" x14ac:dyDescent="0.25">
      <c r="A34" s="15">
        <v>29</v>
      </c>
      <c r="B34" s="16"/>
      <c r="C34" s="17"/>
      <c r="D34" s="16"/>
      <c r="E34" s="18"/>
      <c r="F34" s="19">
        <f>IF(OR(C34="",E34="",'Özet'!$C$9=""),"",'Özet'!$C$9+E34)</f>
      </c>
      <c r="G34" s="16"/>
      <c r="H34" s="20"/>
      <c r="I34" s="21">
        <f>IF(OR(C34="",F34="",G34="Gerekli Değil"),"",IF(G34="Tamamlandı",IF(H34="","",MAX(0,H34-F34)),MAX(0,TODAY()-F34)))</f>
      </c>
      <c r="J34" s="17"/>
    </row>
    <row r="35" spans="1:10" x14ac:dyDescent="0.25">
      <c r="A35" s="15">
        <v>30</v>
      </c>
      <c r="B35" s="16"/>
      <c r="C35" s="17"/>
      <c r="D35" s="16"/>
      <c r="E35" s="18"/>
      <c r="F35" s="19">
        <f>IF(OR(C35="",E35="",'Özet'!$C$9=""),"",'Özet'!$C$9+E35)</f>
      </c>
      <c r="G35" s="16"/>
      <c r="H35" s="20"/>
      <c r="I35" s="21">
        <f>IF(OR(C35="",F35="",G35="Gerekli Değil"),"",IF(G35="Tamamlandı",IF(H35="","",MAX(0,H35-F35)),MAX(0,TODAY()-F35)))</f>
      </c>
      <c r="J35" s="17"/>
    </row>
    <row r="36" spans="1:10" x14ac:dyDescent="0.25">
      <c r="A36" s="15">
        <v>31</v>
      </c>
      <c r="B36" s="16"/>
      <c r="C36" s="17"/>
      <c r="D36" s="16"/>
      <c r="E36" s="18"/>
      <c r="F36" s="19">
        <f>IF(OR(C36="",E36="",'Özet'!$C$9=""),"",'Özet'!$C$9+E36)</f>
      </c>
      <c r="G36" s="16"/>
      <c r="H36" s="20"/>
      <c r="I36" s="21">
        <f>IF(OR(C36="",F36="",G36="Gerekli Değil"),"",IF(G36="Tamamlandı",IF(H36="","",MAX(0,H36-F36)),MAX(0,TODAY()-F36)))</f>
      </c>
      <c r="J36" s="17"/>
    </row>
    <row r="37" spans="1:10" x14ac:dyDescent="0.25">
      <c r="A37" s="15">
        <v>32</v>
      </c>
      <c r="B37" s="16"/>
      <c r="C37" s="17"/>
      <c r="D37" s="16"/>
      <c r="E37" s="18"/>
      <c r="F37" s="19">
        <f>IF(OR(C37="",E37="",'Özet'!$C$9=""),"",'Özet'!$C$9+E37)</f>
      </c>
      <c r="G37" s="16"/>
      <c r="H37" s="20"/>
      <c r="I37" s="21">
        <f>IF(OR(C37="",F37="",G37="Gerekli Değil"),"",IF(G37="Tamamlandı",IF(H37="","",MAX(0,H37-F37)),MAX(0,TODAY()-F37)))</f>
      </c>
      <c r="J37" s="17"/>
    </row>
    <row r="38" spans="1:10" x14ac:dyDescent="0.25">
      <c r="A38" s="15">
        <v>33</v>
      </c>
      <c r="B38" s="16"/>
      <c r="C38" s="17"/>
      <c r="D38" s="16"/>
      <c r="E38" s="18"/>
      <c r="F38" s="19">
        <f>IF(OR(C38="",E38="",'Özet'!$C$9=""),"",'Özet'!$C$9+E38)</f>
      </c>
      <c r="G38" s="16"/>
      <c r="H38" s="20"/>
      <c r="I38" s="21">
        <f>IF(OR(C38="",F38="",G38="Gerekli Değil"),"",IF(G38="Tamamlandı",IF(H38="","",MAX(0,H38-F38)),MAX(0,TODAY()-F38)))</f>
      </c>
      <c r="J38" s="17"/>
    </row>
    <row r="39" spans="1:10" x14ac:dyDescent="0.25">
      <c r="A39" s="15">
        <v>34</v>
      </c>
      <c r="B39" s="16"/>
      <c r="C39" s="17"/>
      <c r="D39" s="16"/>
      <c r="E39" s="18"/>
      <c r="F39" s="19">
        <f>IF(OR(C39="",E39="",'Özet'!$C$9=""),"",'Özet'!$C$9+E39)</f>
      </c>
      <c r="G39" s="16"/>
      <c r="H39" s="20"/>
      <c r="I39" s="21">
        <f>IF(OR(C39="",F39="",G39="Gerekli Değil"),"",IF(G39="Tamamlandı",IF(H39="","",MAX(0,H39-F39)),MAX(0,TODAY()-F39)))</f>
      </c>
      <c r="J39" s="17"/>
    </row>
    <row r="40" spans="1:10" x14ac:dyDescent="0.25">
      <c r="A40" s="15">
        <v>35</v>
      </c>
      <c r="B40" s="16"/>
      <c r="C40" s="17"/>
      <c r="D40" s="16"/>
      <c r="E40" s="18"/>
      <c r="F40" s="19">
        <f>IF(OR(C40="",E40="",'Özet'!$C$9=""),"",'Özet'!$C$9+E40)</f>
      </c>
      <c r="G40" s="16"/>
      <c r="H40" s="20"/>
      <c r="I40" s="21">
        <f>IF(OR(C40="",F40="",G40="Gerekli Değil"),"",IF(G40="Tamamlandı",IF(H40="","",MAX(0,H40-F40)),MAX(0,TODAY()-F40)))</f>
      </c>
      <c r="J40" s="17"/>
    </row>
    <row r="41" spans="1:10" x14ac:dyDescent="0.25">
      <c r="A41" s="15">
        <v>36</v>
      </c>
      <c r="B41" s="16"/>
      <c r="C41" s="17"/>
      <c r="D41" s="16"/>
      <c r="E41" s="18"/>
      <c r="F41" s="19">
        <f>IF(OR(C41="",E41="",'Özet'!$C$9=""),"",'Özet'!$C$9+E41)</f>
      </c>
      <c r="G41" s="16"/>
      <c r="H41" s="20"/>
      <c r="I41" s="21">
        <f>IF(OR(C41="",F41="",G41="Gerekli Değil"),"",IF(G41="Tamamlandı",IF(H41="","",MAX(0,H41-F41)),MAX(0,TODAY()-F41)))</f>
      </c>
      <c r="J41" s="17"/>
    </row>
    <row r="42" spans="1:10" x14ac:dyDescent="0.25">
      <c r="A42" s="15">
        <v>37</v>
      </c>
      <c r="B42" s="16"/>
      <c r="C42" s="17"/>
      <c r="D42" s="16"/>
      <c r="E42" s="18"/>
      <c r="F42" s="19">
        <f>IF(OR(C42="",E42="",'Özet'!$C$9=""),"",'Özet'!$C$9+E42)</f>
      </c>
      <c r="G42" s="16"/>
      <c r="H42" s="20"/>
      <c r="I42" s="21">
        <f>IF(OR(C42="",F42="",G42="Gerekli Değil"),"",IF(G42="Tamamlandı",IF(H42="","",MAX(0,H42-F42)),MAX(0,TODAY()-F42)))</f>
      </c>
      <c r="J42" s="17"/>
    </row>
    <row r="43" spans="1:10" x14ac:dyDescent="0.25">
      <c r="A43" s="15">
        <v>38</v>
      </c>
      <c r="B43" s="16"/>
      <c r="C43" s="17"/>
      <c r="D43" s="16"/>
      <c r="E43" s="18"/>
      <c r="F43" s="19">
        <f>IF(OR(C43="",E43="",'Özet'!$C$9=""),"",'Özet'!$C$9+E43)</f>
      </c>
      <c r="G43" s="16"/>
      <c r="H43" s="20"/>
      <c r="I43" s="21">
        <f>IF(OR(C43="",F43="",G43="Gerekli Değil"),"",IF(G43="Tamamlandı",IF(H43="","",MAX(0,H43-F43)),MAX(0,TODAY()-F43)))</f>
      </c>
      <c r="J43" s="17"/>
    </row>
    <row r="44" spans="1:10" x14ac:dyDescent="0.25">
      <c r="A44" s="15">
        <v>39</v>
      </c>
      <c r="B44" s="16"/>
      <c r="C44" s="17"/>
      <c r="D44" s="16"/>
      <c r="E44" s="18"/>
      <c r="F44" s="19">
        <f>IF(OR(C44="",E44="",'Özet'!$C$9=""),"",'Özet'!$C$9+E44)</f>
      </c>
      <c r="G44" s="16"/>
      <c r="H44" s="20"/>
      <c r="I44" s="21">
        <f>IF(OR(C44="",F44="",G44="Gerekli Değil"),"",IF(G44="Tamamlandı",IF(H44="","",MAX(0,H44-F44)),MAX(0,TODAY()-F44)))</f>
      </c>
      <c r="J44" s="17"/>
    </row>
    <row r="45" spans="1:10" x14ac:dyDescent="0.25">
      <c r="A45" s="15">
        <v>40</v>
      </c>
      <c r="B45" s="16"/>
      <c r="C45" s="17"/>
      <c r="D45" s="16"/>
      <c r="E45" s="18"/>
      <c r="F45" s="19">
        <f>IF(OR(C45="",E45="",'Özet'!$C$9=""),"",'Özet'!$C$9+E45)</f>
      </c>
      <c r="G45" s="16"/>
      <c r="H45" s="20"/>
      <c r="I45" s="21">
        <f>IF(OR(C45="",F45="",G45="Gerekli Değil"),"",IF(G45="Tamamlandı",IF(H45="","",MAX(0,H45-F45)),MAX(0,TODAY()-F45)))</f>
      </c>
      <c r="J45" s="17"/>
    </row>
    <row r="46" spans="1:10" x14ac:dyDescent="0.25">
      <c r="A46" s="15">
        <v>41</v>
      </c>
      <c r="B46" s="16"/>
      <c r="C46" s="17"/>
      <c r="D46" s="16"/>
      <c r="E46" s="18"/>
      <c r="F46" s="19">
        <f>IF(OR(C46="",E46="",'Özet'!$C$9=""),"",'Özet'!$C$9+E46)</f>
      </c>
      <c r="G46" s="16"/>
      <c r="H46" s="20"/>
      <c r="I46" s="21">
        <f>IF(OR(C46="",F46="",G46="Gerekli Değil"),"",IF(G46="Tamamlandı",IF(H46="","",MAX(0,H46-F46)),MAX(0,TODAY()-F46)))</f>
      </c>
      <c r="J46" s="17"/>
    </row>
    <row r="47" spans="1:10" x14ac:dyDescent="0.25">
      <c r="A47" s="15">
        <v>42</v>
      </c>
      <c r="B47" s="16"/>
      <c r="C47" s="17"/>
      <c r="D47" s="16"/>
      <c r="E47" s="18"/>
      <c r="F47" s="19">
        <f>IF(OR(C47="",E47="",'Özet'!$C$9=""),"",'Özet'!$C$9+E47)</f>
      </c>
      <c r="G47" s="16"/>
      <c r="H47" s="20"/>
      <c r="I47" s="21">
        <f>IF(OR(C47="",F47="",G47="Gerekli Değil"),"",IF(G47="Tamamlandı",IF(H47="","",MAX(0,H47-F47)),MAX(0,TODAY()-F47)))</f>
      </c>
      <c r="J47" s="17"/>
    </row>
    <row r="48" spans="1:10" x14ac:dyDescent="0.25">
      <c r="A48" s="15">
        <v>43</v>
      </c>
      <c r="B48" s="16"/>
      <c r="C48" s="17"/>
      <c r="D48" s="16"/>
      <c r="E48" s="18"/>
      <c r="F48" s="19">
        <f>IF(OR(C48="",E48="",'Özet'!$C$9=""),"",'Özet'!$C$9+E48)</f>
      </c>
      <c r="G48" s="16"/>
      <c r="H48" s="20"/>
      <c r="I48" s="21">
        <f>IF(OR(C48="",F48="",G48="Gerekli Değil"),"",IF(G48="Tamamlandı",IF(H48="","",MAX(0,H48-F48)),MAX(0,TODAY()-F48)))</f>
      </c>
      <c r="J48" s="17"/>
    </row>
    <row r="49" spans="1:10" x14ac:dyDescent="0.25">
      <c r="A49" s="15">
        <v>44</v>
      </c>
      <c r="B49" s="16"/>
      <c r="C49" s="17"/>
      <c r="D49" s="16"/>
      <c r="E49" s="18"/>
      <c r="F49" s="19">
        <f>IF(OR(C49="",E49="",'Özet'!$C$9=""),"",'Özet'!$C$9+E49)</f>
      </c>
      <c r="G49" s="16"/>
      <c r="H49" s="20"/>
      <c r="I49" s="21">
        <f>IF(OR(C49="",F49="",G49="Gerekli Değil"),"",IF(G49="Tamamlandı",IF(H49="","",MAX(0,H49-F49)),MAX(0,TODAY()-F49)))</f>
      </c>
      <c r="J49" s="17"/>
    </row>
    <row r="50" spans="1:10" x14ac:dyDescent="0.25">
      <c r="A50" s="15">
        <v>45</v>
      </c>
      <c r="B50" s="16"/>
      <c r="C50" s="17"/>
      <c r="D50" s="16"/>
      <c r="E50" s="18"/>
      <c r="F50" s="19">
        <f>IF(OR(C50="",E50="",'Özet'!$C$9=""),"",'Özet'!$C$9+E50)</f>
      </c>
      <c r="G50" s="16"/>
      <c r="H50" s="20"/>
      <c r="I50" s="21">
        <f>IF(OR(C50="",F50="",G50="Gerekli Değil"),"",IF(G50="Tamamlandı",IF(H50="","",MAX(0,H50-F50)),MAX(0,TODAY()-F50)))</f>
      </c>
      <c r="J50" s="17"/>
    </row>
    <row r="51" spans="1:10" x14ac:dyDescent="0.25">
      <c r="A51" s="15">
        <v>46</v>
      </c>
      <c r="B51" s="16"/>
      <c r="C51" s="17"/>
      <c r="D51" s="16"/>
      <c r="E51" s="18"/>
      <c r="F51" s="19">
        <f>IF(OR(C51="",E51="",'Özet'!$C$9=""),"",'Özet'!$C$9+E51)</f>
      </c>
      <c r="G51" s="16"/>
      <c r="H51" s="20"/>
      <c r="I51" s="21">
        <f>IF(OR(C51="",F51="",G51="Gerekli Değil"),"",IF(G51="Tamamlandı",IF(H51="","",MAX(0,H51-F51)),MAX(0,TODAY()-F51)))</f>
      </c>
      <c r="J51" s="17"/>
    </row>
    <row r="52" spans="1:10" x14ac:dyDescent="0.25">
      <c r="A52" s="15">
        <v>47</v>
      </c>
      <c r="B52" s="16"/>
      <c r="C52" s="17"/>
      <c r="D52" s="16"/>
      <c r="E52" s="18"/>
      <c r="F52" s="19">
        <f>IF(OR(C52="",E52="",'Özet'!$C$9=""),"",'Özet'!$C$9+E52)</f>
      </c>
      <c r="G52" s="16"/>
      <c r="H52" s="20"/>
      <c r="I52" s="21">
        <f>IF(OR(C52="",F52="",G52="Gerekli Değil"),"",IF(G52="Tamamlandı",IF(H52="","",MAX(0,H52-F52)),MAX(0,TODAY()-F52)))</f>
      </c>
      <c r="J52" s="17"/>
    </row>
    <row r="53" spans="1:10" x14ac:dyDescent="0.25">
      <c r="A53" s="15">
        <v>48</v>
      </c>
      <c r="B53" s="16"/>
      <c r="C53" s="17"/>
      <c r="D53" s="16"/>
      <c r="E53" s="18"/>
      <c r="F53" s="19">
        <f>IF(OR(C53="",E53="",'Özet'!$C$9=""),"",'Özet'!$C$9+E53)</f>
      </c>
      <c r="G53" s="16"/>
      <c r="H53" s="20"/>
      <c r="I53" s="21">
        <f>IF(OR(C53="",F53="",G53="Gerekli Değil"),"",IF(G53="Tamamlandı",IF(H53="","",MAX(0,H53-F53)),MAX(0,TODAY()-F53)))</f>
      </c>
      <c r="J53" s="17"/>
    </row>
    <row r="54" spans="1:10" x14ac:dyDescent="0.25">
      <c r="A54" s="15">
        <v>49</v>
      </c>
      <c r="B54" s="16"/>
      <c r="C54" s="17"/>
      <c r="D54" s="16"/>
      <c r="E54" s="18"/>
      <c r="F54" s="19">
        <f>IF(OR(C54="",E54="",'Özet'!$C$9=""),"",'Özet'!$C$9+E54)</f>
      </c>
      <c r="G54" s="16"/>
      <c r="H54" s="20"/>
      <c r="I54" s="21">
        <f>IF(OR(C54="",F54="",G54="Gerekli Değil"),"",IF(G54="Tamamlandı",IF(H54="","",MAX(0,H54-F54)),MAX(0,TODAY()-F54)))</f>
      </c>
      <c r="J54" s="17"/>
    </row>
    <row r="55" spans="1:10" x14ac:dyDescent="0.25">
      <c r="A55" s="15">
        <v>50</v>
      </c>
      <c r="B55" s="16"/>
      <c r="C55" s="17"/>
      <c r="D55" s="16"/>
      <c r="E55" s="18"/>
      <c r="F55" s="19">
        <f>IF(OR(C55="",E55="",'Özet'!$C$9=""),"",'Özet'!$C$9+E55)</f>
      </c>
      <c r="G55" s="16"/>
      <c r="H55" s="20"/>
      <c r="I55" s="21">
        <f>IF(OR(C55="",F55="",G55="Gerekli Değil"),"",IF(G55="Tamamlandı",IF(H55="","",MAX(0,H55-F55)),MAX(0,TODAY()-F55)))</f>
      </c>
      <c r="J55" s="17"/>
    </row>
  </sheetData>
  <autoFilter ref="A5:J5"/>
  <conditionalFormatting sqref="G6:G55">
    <cfRule type="cellIs" dxfId="0" priority="1" operator="equal">
      <formula>"Tamamlandı"</formula>
    </cfRule>
  </conditionalFormatting>
  <conditionalFormatting sqref="G6:G55">
    <cfRule type="cellIs" dxfId="1" priority="1" operator="equal">
      <formula>"Devam Ediyor"</formula>
    </cfRule>
  </conditionalFormatting>
  <conditionalFormatting sqref="I6:I55">
    <cfRule type="cellIs" dxfId="2" priority="1" operator="greaterThan">
      <formula>0</formula>
    </cfRule>
  </conditionalFormatting>
  <dataValidations count="8">
    <dataValidation type="list" allowBlank="1" showErrorMessage="1" errorTitle="Geçersiz değer" error="Listeden seçin: Hazırlık, İlk Gün, İlk Hafta, Deneme Süresi" sqref="B10:B55">
      <formula1>"Hazırlık,İlk Gün,İlk Hafta,Deneme Süresi"</formula1>
    </dataValidation>
    <dataValidation type="list" allowBlank="1" showErrorMessage="1" errorTitle="Geçersiz değer" error="Listeden seçin: Hazırlık, İlk Gün, İlk Hafta, Deneme Süresi" sqref="B6:B55">
      <formula1>"Hazırlık,İlk Gün,İlk Hafta,Deneme Süresi"</formula1>
    </dataValidation>
    <dataValidation type="list" allowBlank="1" showErrorMessage="1" errorTitle="Geçersiz değer" error="Listeden seçin: İK, Yönetici, Bilgi İşlem, İSG Uzmanı, İşyeri Hekimi, Bordro, Çalışan" sqref="D10:D55">
      <formula1>"İK,Yönetici,Bilgi İşlem,İSG Uzmanı,İşyeri Hekimi,Bordro,Çalışan"</formula1>
    </dataValidation>
    <dataValidation type="list" allowBlank="1" showErrorMessage="1" errorTitle="Geçersiz değer" error="Listeden seçin: İK, Yönetici, Bilgi İşlem, İSG Uzmanı, İşyeri Hekimi, Bordro, Çalışan" sqref="D6:D55">
      <formula1>"İK,Yönetici,Bilgi İşlem,İSG Uzmanı,İşyeri Hekimi,Bordro,Çalışan"</formula1>
    </dataValidation>
    <dataValidation type="list" allowBlank="1" showErrorMessage="1" errorTitle="Geçersiz değer" error="Listeden seçin: Bekliyor, Devam Ediyor, Tamamlandı, Gerekli Değil" sqref="G10:G55">
      <formula1>"Bekliyor,Devam Ediyor,Tamamlandı,Gerekli Değil"</formula1>
    </dataValidation>
    <dataValidation type="list" allowBlank="1" showErrorMessage="1" errorTitle="Geçersiz değer" error="Listeden seçin: Bekliyor, Devam Ediyor, Tamamlandı, Gerekli Değil" sqref="G6:G55">
      <formula1>"Bekliyor,Devam Ediyor,Tamamlandı,Gerekli Değil"</formula1>
    </dataValidation>
    <dataValidation type="date" operator="greaterThan" allowBlank="1" showErrorMessage="1" error="Geçerli bir tarih girin (GG.AA.YYYY)." sqref="H10:H55">
      <formula1>18264</formula1>
    </dataValidation>
    <dataValidation type="date" operator="greaterThan" allowBlank="1" showErrorMessage="1" error="Geçerli bir tarih girin (GG.AA.YYYY)." sqref="H6:H55">
      <formula1>18264</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howGridLines="0">
      <pane xSplit="2" ySplit="5" topLeftCell="C6" activePane="bottomRight" state="frozen"/>
      <selection pane="bottomRight"/>
    </sheetView>
  </sheetViews>
  <sheetFormatPr defaultRowHeight="15" outlineLevelRow="0" outlineLevelCol="0" x14ac:dyDescent="55"/>
  <cols>
    <col min="1" max="1" width="7" customWidth="1"/>
    <col min="2" max="2" width="46" customWidth="1"/>
    <col min="3" max="3" width="13" customWidth="1"/>
    <col min="4" max="5" width="12" customWidth="1"/>
    <col min="6" max="6" width="14" customWidth="1"/>
    <col min="7" max="7" width="13" customWidth="1"/>
    <col min="8" max="8" width="28" customWidth="1"/>
  </cols>
  <sheetData>
    <row r="1" ht="34" customHeight="1" spans="2:2" x14ac:dyDescent="0.25">
      <c r="B1" s="1" t="s">
        <v>0</v>
      </c>
    </row>
    <row r="2" ht="18" customHeight="1" spans="2:2" x14ac:dyDescent="0.25">
      <c r="B2" s="2" t="s">
        <v>1</v>
      </c>
    </row>
    <row r="3" ht="16" customHeight="1" spans="2:2" x14ac:dyDescent="0.25">
      <c r="B3" s="3" t="s">
        <v>2</v>
      </c>
    </row>
    <row r="4" spans="1:8" x14ac:dyDescent="0.25">
      <c r="A4" s="4"/>
      <c r="B4" s="4"/>
      <c r="C4" s="4"/>
      <c r="D4" s="4"/>
      <c r="E4" s="4"/>
      <c r="F4" s="4"/>
      <c r="G4" s="4"/>
      <c r="H4" s="4"/>
    </row>
    <row r="5" ht="30" customHeight="1" spans="1:8" x14ac:dyDescent="0.25">
      <c r="A5" s="14" t="s">
        <v>29</v>
      </c>
      <c r="B5" s="14" t="s">
        <v>79</v>
      </c>
      <c r="C5" s="14" t="s">
        <v>80</v>
      </c>
      <c r="D5" s="14" t="s">
        <v>81</v>
      </c>
      <c r="E5" s="14" t="s">
        <v>82</v>
      </c>
      <c r="F5" s="14" t="s">
        <v>83</v>
      </c>
      <c r="G5" s="14" t="s">
        <v>84</v>
      </c>
      <c r="H5" s="14" t="s">
        <v>85</v>
      </c>
    </row>
    <row r="6" spans="1:8" x14ac:dyDescent="0.25">
      <c r="A6" s="15">
        <v>1</v>
      </c>
      <c r="B6" s="17" t="s">
        <v>86</v>
      </c>
      <c r="C6" s="16" t="s">
        <v>87</v>
      </c>
      <c r="D6" s="16"/>
      <c r="E6" s="20"/>
      <c r="F6" s="16"/>
      <c r="G6" s="16"/>
      <c r="H6" s="17"/>
    </row>
    <row r="7" spans="1:8" x14ac:dyDescent="0.25">
      <c r="A7" s="15">
        <v>2</v>
      </c>
      <c r="B7" s="17" t="s">
        <v>88</v>
      </c>
      <c r="C7" s="16" t="s">
        <v>87</v>
      </c>
      <c r="D7" s="16"/>
      <c r="E7" s="20"/>
      <c r="F7" s="16"/>
      <c r="G7" s="16"/>
      <c r="H7" s="17"/>
    </row>
    <row r="8" spans="1:8" x14ac:dyDescent="0.25">
      <c r="A8" s="15">
        <v>3</v>
      </c>
      <c r="B8" s="17" t="s">
        <v>89</v>
      </c>
      <c r="C8" s="16" t="s">
        <v>90</v>
      </c>
      <c r="D8" s="16"/>
      <c r="E8" s="20"/>
      <c r="F8" s="16"/>
      <c r="G8" s="16"/>
      <c r="H8" s="17"/>
    </row>
    <row r="9" spans="1:8" x14ac:dyDescent="0.25">
      <c r="A9" s="15">
        <v>4</v>
      </c>
      <c r="B9" s="17" t="s">
        <v>91</v>
      </c>
      <c r="C9" s="16" t="s">
        <v>90</v>
      </c>
      <c r="D9" s="16"/>
      <c r="E9" s="20"/>
      <c r="F9" s="16"/>
      <c r="G9" s="16"/>
      <c r="H9" s="17"/>
    </row>
    <row r="10" spans="1:8" x14ac:dyDescent="0.25">
      <c r="A10" s="15">
        <v>5</v>
      </c>
      <c r="B10" s="17" t="s">
        <v>92</v>
      </c>
      <c r="C10" s="16" t="s">
        <v>90</v>
      </c>
      <c r="D10" s="16"/>
      <c r="E10" s="20"/>
      <c r="F10" s="16"/>
      <c r="G10" s="16"/>
      <c r="H10" s="17"/>
    </row>
    <row r="11" spans="1:8" x14ac:dyDescent="0.25">
      <c r="A11" s="15">
        <v>6</v>
      </c>
      <c r="B11" s="17" t="s">
        <v>93</v>
      </c>
      <c r="C11" s="16" t="s">
        <v>87</v>
      </c>
      <c r="D11" s="16"/>
      <c r="E11" s="20"/>
      <c r="F11" s="16"/>
      <c r="G11" s="16"/>
      <c r="H11" s="17"/>
    </row>
    <row r="12" spans="1:8" x14ac:dyDescent="0.25">
      <c r="A12" s="15">
        <v>7</v>
      </c>
      <c r="B12" s="17" t="s">
        <v>94</v>
      </c>
      <c r="C12" s="16" t="s">
        <v>87</v>
      </c>
      <c r="D12" s="16"/>
      <c r="E12" s="20"/>
      <c r="F12" s="16"/>
      <c r="G12" s="16"/>
      <c r="H12" s="17"/>
    </row>
    <row r="13" spans="1:8" x14ac:dyDescent="0.25">
      <c r="A13" s="15">
        <v>8</v>
      </c>
      <c r="B13" s="17" t="s">
        <v>95</v>
      </c>
      <c r="C13" s="16" t="s">
        <v>90</v>
      </c>
      <c r="D13" s="16"/>
      <c r="E13" s="20"/>
      <c r="F13" s="16"/>
      <c r="G13" s="16"/>
      <c r="H13" s="17"/>
    </row>
    <row r="14" spans="1:8" x14ac:dyDescent="0.25">
      <c r="A14" s="15">
        <v>9</v>
      </c>
      <c r="B14" s="17" t="s">
        <v>96</v>
      </c>
      <c r="C14" s="16" t="s">
        <v>90</v>
      </c>
      <c r="D14" s="16"/>
      <c r="E14" s="20"/>
      <c r="F14" s="16"/>
      <c r="G14" s="16"/>
      <c r="H14" s="17"/>
    </row>
    <row r="15" spans="1:8" x14ac:dyDescent="0.25">
      <c r="A15" s="15">
        <v>10</v>
      </c>
      <c r="B15" s="17"/>
      <c r="C15" s="16"/>
      <c r="D15" s="16"/>
      <c r="E15" s="20"/>
      <c r="F15" s="16"/>
      <c r="G15" s="16"/>
      <c r="H15" s="17"/>
    </row>
    <row r="16" spans="1:8" x14ac:dyDescent="0.25">
      <c r="A16" s="15">
        <v>11</v>
      </c>
      <c r="B16" s="17"/>
      <c r="C16" s="16"/>
      <c r="D16" s="16"/>
      <c r="E16" s="20"/>
      <c r="F16" s="16"/>
      <c r="G16" s="16"/>
      <c r="H16" s="17"/>
    </row>
    <row r="17" spans="1:8" x14ac:dyDescent="0.25">
      <c r="A17" s="15">
        <v>12</v>
      </c>
      <c r="B17" s="17"/>
      <c r="C17" s="16"/>
      <c r="D17" s="16"/>
      <c r="E17" s="20"/>
      <c r="F17" s="16"/>
      <c r="G17" s="16"/>
      <c r="H17" s="17"/>
    </row>
    <row r="18" spans="1:8" x14ac:dyDescent="0.25">
      <c r="A18" s="15">
        <v>13</v>
      </c>
      <c r="B18" s="17"/>
      <c r="C18" s="16"/>
      <c r="D18" s="16"/>
      <c r="E18" s="20"/>
      <c r="F18" s="16"/>
      <c r="G18" s="16"/>
      <c r="H18" s="17"/>
    </row>
    <row r="19" spans="1:8" x14ac:dyDescent="0.25">
      <c r="A19" s="15">
        <v>14</v>
      </c>
      <c r="B19" s="17"/>
      <c r="C19" s="16"/>
      <c r="D19" s="16"/>
      <c r="E19" s="20"/>
      <c r="F19" s="16"/>
      <c r="G19" s="16"/>
      <c r="H19" s="17"/>
    </row>
    <row r="20" spans="1:8" x14ac:dyDescent="0.25">
      <c r="A20" s="15">
        <v>15</v>
      </c>
      <c r="B20" s="17"/>
      <c r="C20" s="16"/>
      <c r="D20" s="16"/>
      <c r="E20" s="20"/>
      <c r="F20" s="16"/>
      <c r="G20" s="16"/>
      <c r="H20" s="17"/>
    </row>
    <row r="21" spans="1:8" x14ac:dyDescent="0.25">
      <c r="A21" s="15">
        <v>16</v>
      </c>
      <c r="B21" s="17"/>
      <c r="C21" s="16"/>
      <c r="D21" s="16"/>
      <c r="E21" s="20"/>
      <c r="F21" s="16"/>
      <c r="G21" s="16"/>
      <c r="H21" s="17"/>
    </row>
    <row r="22" spans="1:8" x14ac:dyDescent="0.25">
      <c r="A22" s="15">
        <v>17</v>
      </c>
      <c r="B22" s="17"/>
      <c r="C22" s="16"/>
      <c r="D22" s="16"/>
      <c r="E22" s="20"/>
      <c r="F22" s="16"/>
      <c r="G22" s="16"/>
      <c r="H22" s="17"/>
    </row>
    <row r="23" spans="1:8" x14ac:dyDescent="0.25">
      <c r="A23" s="15">
        <v>18</v>
      </c>
      <c r="B23" s="17"/>
      <c r="C23" s="16"/>
      <c r="D23" s="16"/>
      <c r="E23" s="20"/>
      <c r="F23" s="16"/>
      <c r="G23" s="16"/>
      <c r="H23" s="17"/>
    </row>
    <row r="24" spans="1:8" x14ac:dyDescent="0.25">
      <c r="A24" s="15">
        <v>19</v>
      </c>
      <c r="B24" s="17"/>
      <c r="C24" s="16"/>
      <c r="D24" s="16"/>
      <c r="E24" s="20"/>
      <c r="F24" s="16"/>
      <c r="G24" s="16"/>
      <c r="H24" s="17"/>
    </row>
    <row r="25" spans="1:8" x14ac:dyDescent="0.25">
      <c r="A25" s="15">
        <v>20</v>
      </c>
      <c r="B25" s="17"/>
      <c r="C25" s="16"/>
      <c r="D25" s="16"/>
      <c r="E25" s="20"/>
      <c r="F25" s="16"/>
      <c r="G25" s="16"/>
      <c r="H25" s="17"/>
    </row>
  </sheetData>
  <autoFilter ref="A5:H5"/>
  <conditionalFormatting sqref="D6:D25">
    <cfRule type="cellIs" dxfId="3" priority="1" operator="equal">
      <formula>"Hayır"</formula>
    </cfRule>
  </conditionalFormatting>
  <conditionalFormatting sqref="D6:D25">
    <cfRule type="cellIs" dxfId="4" priority="1" operator="equal">
      <formula>"Evet"</formula>
    </cfRule>
  </conditionalFormatting>
  <conditionalFormatting sqref="F6:F25">
    <cfRule type="cellIs" dxfId="5" priority="1" operator="equal">
      <formula>"Hayır"</formula>
    </cfRule>
  </conditionalFormatting>
  <conditionalFormatting sqref="G6:G25">
    <cfRule type="cellIs" dxfId="6" priority="1" operator="equal">
      <formula>"Hayır"</formula>
    </cfRule>
  </conditionalFormatting>
  <dataValidations count="8">
    <dataValidation type="list" allowBlank="1" showErrorMessage="1" errorTitle="Geçersiz değer" error="Listeden seçin: Zorunlu, Duruma Göre" sqref="C10:C25">
      <formula1>"Zorunlu,Duruma Göre"</formula1>
    </dataValidation>
    <dataValidation type="list" allowBlank="1" showErrorMessage="1" errorTitle="Geçersiz değer" error="Listeden seçin: Zorunlu, Duruma Göre" sqref="C6:C25">
      <formula1>"Zorunlu,Duruma Göre"</formula1>
    </dataValidation>
    <dataValidation type="list" allowBlank="1" showErrorMessage="1" errorTitle="Geçersiz değer" error="Listeden seçin: Evet, Hayır, Gerekli Değil" sqref="D10:D25">
      <formula1>"Evet,Hayır,Gerekli Değil"</formula1>
    </dataValidation>
    <dataValidation type="list" allowBlank="1" showErrorMessage="1" errorTitle="Geçersiz değer" error="Listeden seçin: Evet, Hayır, Gerekli Değil" sqref="D6:D25">
      <formula1>"Evet,Hayır,Gerekli Değil"</formula1>
    </dataValidation>
    <dataValidation type="date" operator="greaterThan" allowBlank="1" showErrorMessage="1" error="Geçerli bir tarih girin (GG.AA.YYYY)." sqref="E10:E25">
      <formula1>18264</formula1>
    </dataValidation>
    <dataValidation type="date" operator="greaterThan" allowBlank="1" showErrorMessage="1" error="Geçerli bir tarih girin (GG.AA.YYYY)." sqref="E6:E25">
      <formula1>18264</formula1>
    </dataValidation>
    <dataValidation type="list" allowBlank="1" showErrorMessage="1" errorTitle="Geçersiz değer" error="Listeden seçin: Evet, Hayır" sqref="F10:G25">
      <formula1>"Evet,Hayır"</formula1>
    </dataValidation>
    <dataValidation type="list" allowBlank="1" showErrorMessage="1" errorTitle="Geçersiz değer" error="Listeden seçin: Evet, Hayır" sqref="F6:G25">
      <formula1>"Evet,Hayır"</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97</v>
      </c>
    </row>
    <row r="2" ht="18" customHeight="1" spans="2:2" x14ac:dyDescent="0.25">
      <c r="B2" s="2" t="s">
        <v>0</v>
      </c>
    </row>
    <row r="3" ht="16" customHeight="1" spans="2:2" x14ac:dyDescent="0.25">
      <c r="B3" s="3" t="s">
        <v>2</v>
      </c>
    </row>
    <row r="4" spans="1:2" x14ac:dyDescent="0.25">
      <c r="A4" s="4"/>
      <c r="B4" s="4"/>
    </row>
    <row r="5" ht="45" customHeight="1" spans="2:2" x14ac:dyDescent="0.25">
      <c r="B5" s="22" t="s">
        <v>98</v>
      </c>
    </row>
    <row r="7" ht="22" customHeight="1" spans="2:2" x14ac:dyDescent="0.25">
      <c r="B7" s="23" t="s">
        <v>99</v>
      </c>
    </row>
    <row r="8" ht="30" customHeight="1" spans="2:2" x14ac:dyDescent="0.25">
      <c r="B8" s="22" t="s">
        <v>100</v>
      </c>
    </row>
    <row r="9" ht="45" customHeight="1" spans="2:2" x14ac:dyDescent="0.25">
      <c r="B9" s="22" t="s">
        <v>101</v>
      </c>
    </row>
    <row r="10" ht="30" customHeight="1" spans="2:2" x14ac:dyDescent="0.25">
      <c r="B10" s="22" t="s">
        <v>102</v>
      </c>
    </row>
    <row r="11" ht="30" customHeight="1" spans="2:2" x14ac:dyDescent="0.25">
      <c r="B11" s="22" t="s">
        <v>103</v>
      </c>
    </row>
    <row r="12" ht="30" customHeight="1" spans="2:2" x14ac:dyDescent="0.25">
      <c r="B12" s="22" t="s">
        <v>104</v>
      </c>
    </row>
    <row r="13" ht="30" customHeight="1" spans="2:2" x14ac:dyDescent="0.25">
      <c r="B13" s="22" t="s">
        <v>105</v>
      </c>
    </row>
    <row r="14" ht="30" customHeight="1" spans="2:2" x14ac:dyDescent="0.25">
      <c r="B14" s="22" t="s">
        <v>106</v>
      </c>
    </row>
    <row r="15" ht="8" customHeight="1" spans="2:2" x14ac:dyDescent="0.25">
      <c r="B15" s="22" t="s">
        <v>107</v>
      </c>
    </row>
    <row r="16" ht="30" customHeight="1" spans="2:2" x14ac:dyDescent="0.25">
      <c r="B16" s="24" t="s">
        <v>108</v>
      </c>
    </row>
    <row r="18" ht="20" customHeight="1" spans="2:2" x14ac:dyDescent="0.25">
      <c r="B18" s="25" t="s">
        <v>109</v>
      </c>
    </row>
    <row r="19" ht="30" customHeight="1" spans="2:2" x14ac:dyDescent="0.25">
      <c r="B19" s="22" t="s">
        <v>110</v>
      </c>
    </row>
    <row r="21" ht="18" customHeight="1" spans="2:2" x14ac:dyDescent="0.25">
      <c r="B21" s="26" t="s">
        <v>111</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Özet</vt:lpstr>
      <vt:lpstr>Kontrol Listesi</vt:lpstr>
      <vt:lpstr>Belgeler</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İşe Başlama Kontrol Listesi</dc:title>
  <dc:subject/>
  <dc:description/>
  <cp:keywords/>
  <cp:category/>
  <cp:lastModifiedBy>Unknown</cp:lastModifiedBy>
  <dcterms:created xsi:type="dcterms:W3CDTF">2026-10-12T09:00:00Z</dcterms:created>
  <dcterms:modified xsi:type="dcterms:W3CDTF">2026-10-12T09:00:00Z</dcterms:modified>
</cp:coreProperties>
</file>