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Yanıtlar" state="visible" r:id="rId4"/>
    <sheet sheetId="2" name="Soru Sonuçları" state="visible" r:id="rId5"/>
    <sheet sheetId="3" name="Departman Sonuçları" state="visible" r:id="rId6"/>
    <sheet sheetId="4" name="Özet" state="visible" r:id="rId7"/>
    <sheet sheetId="5" name="Nasıl Kullanılır" state="visible" r:id="rId8"/>
  </sheets>
  <definedNames>
    <definedName name="_xlnm.Print_Titles" localSheetId="0">'Yanıtlar'!$5:$5</definedName>
    <definedName name="_xlnm.Print_Titles" localSheetId="1">'Soru Sonuçları'!$5:$5</definedName>
    <definedName name="_xlnm.Print_Titles" localSheetId="2">'Departman Sonuçları'!$5:$5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X5" authorId="0">
      <text>
        <r>
          <t>0–10: Bu şirketi çalışılacak yer olarak tavsiye etme olasılığı</t>
        </r>
      </text>
    </comment>
  </commentList>
</comments>
</file>

<file path=xl/sharedStrings.xml><?xml version="1.0" encoding="utf-8"?>
<sst xmlns="http://schemas.openxmlformats.org/spreadsheetml/2006/main" count="195" uniqueCount="123">
  <si>
    <t>Çalışan Anketi Sonuç Tablosu</t>
  </si>
  <si>
    <t>Anket: [Anket Adı / Dönem]  ·  Şirket: [Şirket Unvanı]</t>
  </si>
  <si>
    <t>ikpartner.com  ·  Ücretsiz İK şablonu  ·  0538 949 22 87</t>
  </si>
  <si>
    <t>Sıra</t>
  </si>
  <si>
    <t>Departman</t>
  </si>
  <si>
    <t>Kıdem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</si>
  <si>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</si>
  <si>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</si>
  <si>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</si>
  <si>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</si>
  <si>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</si>
  <si>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</si>
  <si>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</si>
  <si>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</si>
  <si>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</si>
  <si>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</si>
  <si>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</si>
  <si>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</si>
  <si>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</si>
  <si>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</si>
  <si>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</si>
  <si>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</si>
  <si>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</si>
  <si>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</si>
  <si>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</si>
  <si>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</si>
  <si>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eNPS</t>
  </si>
  <si>
    <t>Kişi Ort.</t>
  </si>
  <si>
    <t>Satış</t>
  </si>
  <si>
    <t>0-1 yıl</t>
  </si>
  <si>
    <t>3-5 yıl</t>
  </si>
  <si>
    <t>10+ yıl</t>
  </si>
  <si>
    <t>5-10 yıl</t>
  </si>
  <si>
    <t>Operasyon</t>
  </si>
  <si>
    <t>1-3 yıl</t>
  </si>
  <si>
    <t>Finans</t>
  </si>
  <si>
    <t>İK</t>
  </si>
  <si>
    <t>Soru Bazında Sonuçlar</t>
  </si>
  <si>
    <t>Olumlu = 4–5 · Nötr = 3 · Olumsuz = 1–2</t>
  </si>
  <si>
    <t>No</t>
  </si>
  <si>
    <t>Boyut</t>
  </si>
  <si>
    <t>İfade</t>
  </si>
  <si>
    <t>Yanıt</t>
  </si>
  <si>
    <t>Ortalama</t>
  </si>
  <si>
    <t>Olumlu %</t>
  </si>
  <si>
    <t>Nötr %</t>
  </si>
  <si>
    <t>Olumsuz %</t>
  </si>
  <si>
    <t>Durum</t>
  </si>
  <si>
    <t>İş ve Anlam</t>
  </si>
  <si>
    <t>İşimin şirketin hedeflerine nasıl katkı sağladığını biliyorum.</t>
  </si>
  <si>
    <t>Yaptığım iş bana anlamlı geliyor.</t>
  </si>
  <si>
    <t>İşimi iyi yapabilmem için gereken araç ve kaynaklara sahibim.</t>
  </si>
  <si>
    <t>Görev ve sorumluluklarım açıkça tanımlanmıştır.</t>
  </si>
  <si>
    <t>Yönetici İlişkisi</t>
  </si>
  <si>
    <t>Yöneticim bana düzenli ve yapıcı geri bildirim verir.</t>
  </si>
  <si>
    <t>Yöneticim fikirlerimi dinler ve önemser.</t>
  </si>
  <si>
    <t>Yöneticim iyi yapılan işi takdir eder.</t>
  </si>
  <si>
    <t>Yöneticime güvenirim.</t>
  </si>
  <si>
    <t>Gelişim ve Kariyer</t>
  </si>
  <si>
    <t>Bu şirkette yeni beceriler öğrenme fırsatım var.</t>
  </si>
  <si>
    <t>Son bir yılda gelişimime katkı sağlayan eğitim veya destek aldım.</t>
  </si>
  <si>
    <t>Şirket içindeki ilerleme olanaklarını biliyorum.</t>
  </si>
  <si>
    <t>Kariyer hedeflerimi yöneticimle rahatça konuşabiliyorum.</t>
  </si>
  <si>
    <t>Ekip ve İletişim</t>
  </si>
  <si>
    <t>Ekip arkadaşlarımla iş birliği içinde çalışırız.</t>
  </si>
  <si>
    <t>Şirketteki önemli gelişmelerden zamanında haberdar olurum.</t>
  </si>
  <si>
    <t>Departmanlar arası iş birliği işimi kolaylaştırır.</t>
  </si>
  <si>
    <t>Fikrimi açıkça söylediğimde olumsuz bir sonuçla karşılaşmayacağımı düşünürüm.</t>
  </si>
  <si>
    <t>Bağlılık ve Gelecek</t>
  </si>
  <si>
    <t>Bu şirkette çalışmaktan gurur duyuyorum.</t>
  </si>
  <si>
    <t>Gerektiğinde işim için beklenenin ötesinde çaba göstermeye istekliyim.</t>
  </si>
  <si>
    <t>İki yıl sonra da kendimi bu şirkette görüyorum.</t>
  </si>
  <si>
    <t>Şirketin geleceğine güveniyorum.</t>
  </si>
  <si>
    <t>Departman Karşılaştırması</t>
  </si>
  <si>
    <t>Minimum grup büyüklüğünün altındaki departmanlarda sonuç gösterilmez (Az yanıt)</t>
  </si>
  <si>
    <t>Yanıt Sayısı</t>
  </si>
  <si>
    <t>Genel Ortalama</t>
  </si>
  <si>
    <t>Bilgi Teknolojileri</t>
  </si>
  <si>
    <t>Üretim</t>
  </si>
  <si>
    <t>Diğer</t>
  </si>
  <si>
    <t>Anket Sonuç Özeti</t>
  </si>
  <si>
    <t>Genel sonuçlar, boyut puanları ve eNPS</t>
  </si>
  <si>
    <t>Parametreler (giriş hücreleri)</t>
  </si>
  <si>
    <t>Ankete davet edilen çalışan sayısı</t>
  </si>
  <si>
    <t>Örnek değer; kendi sayınızı girin.</t>
  </si>
  <si>
    <t>Minimum grup büyüklüğü (anonimlik)</t>
  </si>
  <si>
    <t>Bu sayının altındaki gruplar için sonuç gösterilmez.</t>
  </si>
  <si>
    <t>Güçlü alan eşiği (olumlu oranı ≥)</t>
  </si>
  <si>
    <t>Şirket hedefinize göre değiştirin.</t>
  </si>
  <si>
    <t>Öncelikli gelişim eşiği (olumlu oranı &lt;)</t>
  </si>
  <si>
    <t>Genel Sonuçlar</t>
  </si>
  <si>
    <t>Yanıt sayısı</t>
  </si>
  <si>
    <t>Katılım oranı</t>
  </si>
  <si>
    <t>Genel ortalama (1–5)</t>
  </si>
  <si>
    <t>Genel olumlu yanıt oranı</t>
  </si>
  <si>
    <t>Genel olumsuz yanıt oranı</t>
  </si>
  <si>
    <t>eNPS skoru (−100 / +100)</t>
  </si>
  <si>
    <t>Destekçi oranı − eleştirmen oranı.</t>
  </si>
  <si>
    <t>Destekçi (9–10) sayısı</t>
  </si>
  <si>
    <t>Pasif (7–8) sayısı</t>
  </si>
  <si>
    <t>Eleştirmen (0–6) sayısı</t>
  </si>
  <si>
    <t>Boyut Ortalamaları (1–5)</t>
  </si>
  <si>
    <t>Boyut Olumlu Yanıt Oranları</t>
  </si>
  <si>
    <t>Raporlama</t>
  </si>
  <si>
    <t>Hazırlayan</t>
  </si>
  <si>
    <t>[Ad Soyad]</t>
  </si>
  <si>
    <t>Rapor tarihi</t>
  </si>
  <si>
    <t>[Tarih]</t>
  </si>
  <si>
    <t>Nasıl Kullanılır?</t>
  </si>
  <si>
    <t>Çalışan bağlılığı anketinin yanıtlarını girdiğinizde soru bazında ortalama ile olumlu / nötr / olumsuz oranlarını, boyut sonuçlarını, departman karşılaştırmasını ve eNPS skorunu otomatik hesaplayan sonuç tablosu. İK Partner Çalışan Bağlılığı Anketi (20 ifade + eNPS sorusu) ile birebir uyumludur.</t>
  </si>
  <si>
    <t>Kullanım adımları</t>
  </si>
  <si>
    <t>1. Özet sayfasında davet edilen çalışan sayısını, anonimlik için minimum grup büyüklüğünü ve güçlü alan / öncelikli gelişim eşiklerini (olumlu yanıt oranı) girin.</t>
  </si>
  <si>
    <t>2. Yanıtlar sayfasında her satır bir katılımcıdır. Departman ve kıdemi listeden seçin; S1–S20 sütunlarına 1–5 arası puanı, eNPS sütununa 0–10 arası puanı girin. Online anket aracından aldığınız veriyi aynı sütun sırasıyla yapıştırabilirsiniz.</t>
  </si>
  <si>
    <t>3. Olumlu = 4 ve 5, Nötr = 3, Olumsuz = 1 ve 2 puan olarak hesaplanır. eNPS = (9–10 verenlerin oranı − 0–6 verenlerin oranı) × 100.</t>
  </si>
  <si>
    <t>4. Soru Sonuçları sayfası her ifadenin ortalamasını ve olumlu oranını gösterir; Durum sütunu eşiklere göre Güçlü Alan / İzlenecek / Öncelikli Gelişim etiketi verir.</t>
  </si>
  <si>
    <t>5. Departman Sonuçları sayfası, yanıt sayısı minimum grup büyüklüğünün altında kalan departmanlarda sonuç yerine "Az yanıt" gösterir; bu kural katılımcıların anonimliğini korur.</t>
  </si>
  <si>
    <t>6. Departman adlarını değiştirmek isterseniz Yanıtlar sayfasındaki açılır listeyi ve Departman Sonuçları sayfasındaki adları birlikte güncelleyin.</t>
  </si>
  <si>
    <t>7. İtalik satırlar ve Özet sayfasındaki davet sayısı örnek veridir (gerçek bir şirkete ait değildir); kendi sonuçlarınızı girmeden önce silin.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</si>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</sst>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AF1F8"/>
      </patternFill>
    </fill>
  </fills>
  <borders count="3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" fontId="7" fillId="3" borderId="2" xfId="0" applyNumberFormat="1" applyFont="1" applyFill="1" applyBorder="1"/>
    <xf numFmtId="0" fontId="8" fillId="0" borderId="2" xfId="0" applyFont="1" applyBorder="1" applyAlignment="1">
      <alignment horizontal="center"/>
    </xf>
    <xf numFmtId="3" fontId="8" fillId="0" borderId="2" xfId="0" applyNumberFormat="1" applyFont="1" applyBorder="1"/>
    <xf numFmtId="0" fontId="8" fillId="0" borderId="2" xfId="0" applyFont="1" applyBorder="1"/>
    <xf numFmtId="3" fontId="7" fillId="3" borderId="2" xfId="0" applyNumberFormat="1" applyFont="1" applyFill="1" applyBorder="1"/>
    <xf numFmtId="9" fontId="7" fillId="3" borderId="2" xfId="0" applyNumberFormat="1" applyFont="1" applyFill="1" applyBorder="1"/>
    <xf numFmtId="0" fontId="7" fillId="3" borderId="2" xfId="0" applyFont="1" applyFill="1" applyBorder="1"/>
    <xf numFmtId="0" fontId="9" fillId="0" borderId="0" xfId="0" applyFont="1"/>
    <xf numFmtId="0" fontId="10" fillId="3" borderId="2" xfId="0" applyFont="1" applyFill="1" applyBorder="1"/>
    <xf numFmtId="3" fontId="11" fillId="4" borderId="2" xfId="0" applyNumberFormat="1" applyFont="1" applyFill="1" applyBorder="1" applyAlignment="1">
      <alignment horizontal="right"/>
    </xf>
    <xf numFmtId="0" fontId="12" fillId="0" borderId="0" xfId="0" applyFont="1"/>
    <xf numFmtId="9" fontId="11" fillId="4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0" fontId="11" fillId="4" borderId="2" xfId="0" applyFont="1" applyFill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23"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DDF5EF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30000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6" customWidth="1"/>
    <col min="3" max="3" width="10" customWidth="1"/>
    <col min="4" max="23" width="5" customWidth="1"/>
    <col min="24" max="24" width="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2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30" customHeight="1" spans="1:25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</row>
    <row r="6" ht="18" customHeight="1" spans="1:25" x14ac:dyDescent="0.25">
      <c r="A6" s="6">
        <v>1</v>
      </c>
      <c r="B6" s="7" t="s">
        <v>28</v>
      </c>
      <c r="C6" s="7" t="s">
        <v>29</v>
      </c>
      <c r="D6" s="7">
        <v>5</v>
      </c>
      <c r="E6" s="7">
        <v>4</v>
      </c>
      <c r="F6" s="7">
        <v>3</v>
      </c>
      <c r="G6" s="7">
        <v>5</v>
      </c>
      <c r="H6" s="7">
        <v>3</v>
      </c>
      <c r="I6" s="7">
        <v>3</v>
      </c>
      <c r="J6" s="7">
        <v>4</v>
      </c>
      <c r="K6" s="7">
        <v>4</v>
      </c>
      <c r="L6" s="7">
        <v>3</v>
      </c>
      <c r="M6" s="7">
        <v>3</v>
      </c>
      <c r="N6" s="7">
        <v>3</v>
      </c>
      <c r="O6" s="7">
        <v>4</v>
      </c>
      <c r="P6" s="7">
        <v>3</v>
      </c>
      <c r="Q6" s="7">
        <v>4</v>
      </c>
      <c r="R6" s="7">
        <v>5</v>
      </c>
      <c r="S6" s="7">
        <v>4</v>
      </c>
      <c r="T6" s="7">
        <v>3</v>
      </c>
      <c r="U6" s="7">
        <v>4</v>
      </c>
      <c r="V6" s="7">
        <v>4</v>
      </c>
      <c r="W6" s="7">
        <v>5</v>
      </c>
      <c r="X6" s="7">
        <v>9</v>
      </c>
      <c r="Y6" s="8">
        <f>IF(COUNT(D6:W6)=0,"",AVERAGE(D6:W6))</f>
      </c>
    </row>
    <row r="7" ht="18" customHeight="1" spans="1:25" x14ac:dyDescent="0.25">
      <c r="A7" s="6">
        <v>2</v>
      </c>
      <c r="B7" s="7" t="s">
        <v>28</v>
      </c>
      <c r="C7" s="7" t="s">
        <v>29</v>
      </c>
      <c r="D7" s="7">
        <v>4</v>
      </c>
      <c r="E7" s="7">
        <v>5</v>
      </c>
      <c r="F7" s="7">
        <v>4</v>
      </c>
      <c r="G7" s="7">
        <v>4</v>
      </c>
      <c r="H7" s="7">
        <v>3</v>
      </c>
      <c r="I7" s="7">
        <v>4</v>
      </c>
      <c r="J7" s="7">
        <v>4</v>
      </c>
      <c r="K7" s="7">
        <v>3</v>
      </c>
      <c r="L7" s="7">
        <v>3</v>
      </c>
      <c r="M7" s="7">
        <v>4</v>
      </c>
      <c r="N7" s="7">
        <v>3</v>
      </c>
      <c r="O7" s="7">
        <v>2</v>
      </c>
      <c r="P7" s="7">
        <v>4</v>
      </c>
      <c r="Q7" s="7">
        <v>4</v>
      </c>
      <c r="R7" s="7">
        <v>4</v>
      </c>
      <c r="S7" s="7">
        <v>5</v>
      </c>
      <c r="T7" s="7">
        <v>4</v>
      </c>
      <c r="U7" s="7">
        <v>5</v>
      </c>
      <c r="V7" s="7">
        <v>5</v>
      </c>
      <c r="W7" s="7">
        <v>3</v>
      </c>
      <c r="X7" s="7">
        <v>8</v>
      </c>
      <c r="Y7" s="8">
        <f>IF(COUNT(D7:W7)=0,"",AVERAGE(D7:W7))</f>
      </c>
    </row>
    <row r="8" ht="18" customHeight="1" spans="1:25" x14ac:dyDescent="0.25">
      <c r="A8" s="6">
        <v>3</v>
      </c>
      <c r="B8" s="7" t="s">
        <v>28</v>
      </c>
      <c r="C8" s="7" t="s">
        <v>30</v>
      </c>
      <c r="D8" s="7">
        <v>4</v>
      </c>
      <c r="E8" s="7">
        <v>4</v>
      </c>
      <c r="F8" s="7">
        <v>3</v>
      </c>
      <c r="G8" s="7">
        <v>5</v>
      </c>
      <c r="H8" s="7">
        <v>2</v>
      </c>
      <c r="I8" s="7">
        <v>3</v>
      </c>
      <c r="J8" s="7">
        <v>3</v>
      </c>
      <c r="K8" s="7">
        <v>3</v>
      </c>
      <c r="L8" s="7">
        <v>4</v>
      </c>
      <c r="M8" s="7">
        <v>3</v>
      </c>
      <c r="N8" s="7">
        <v>2</v>
      </c>
      <c r="O8" s="7">
        <v>3</v>
      </c>
      <c r="P8" s="7">
        <v>4</v>
      </c>
      <c r="Q8" s="7">
        <v>4</v>
      </c>
      <c r="R8" s="7">
        <v>4</v>
      </c>
      <c r="S8" s="7">
        <v>4</v>
      </c>
      <c r="T8" s="7">
        <v>4</v>
      </c>
      <c r="U8" s="7">
        <v>4</v>
      </c>
      <c r="V8" s="7">
        <v>3</v>
      </c>
      <c r="W8" s="7">
        <v>5</v>
      </c>
      <c r="X8" s="7">
        <v>8</v>
      </c>
      <c r="Y8" s="8">
        <f>IF(COUNT(D8:W8)=0,"",AVERAGE(D8:W8))</f>
      </c>
    </row>
    <row r="9" ht="18" customHeight="1" spans="1:25" x14ac:dyDescent="0.25">
      <c r="A9" s="6">
        <v>4</v>
      </c>
      <c r="B9" s="7" t="s">
        <v>28</v>
      </c>
      <c r="C9" s="7" t="s">
        <v>31</v>
      </c>
      <c r="D9" s="7">
        <v>4</v>
      </c>
      <c r="E9" s="7">
        <v>4</v>
      </c>
      <c r="F9" s="7">
        <v>4</v>
      </c>
      <c r="G9" s="7">
        <v>4</v>
      </c>
      <c r="H9" s="7">
        <v>3</v>
      </c>
      <c r="I9" s="7">
        <v>4</v>
      </c>
      <c r="J9" s="7">
        <v>3</v>
      </c>
      <c r="K9" s="7">
        <v>4</v>
      </c>
      <c r="L9" s="7">
        <v>3</v>
      </c>
      <c r="M9" s="7">
        <v>3</v>
      </c>
      <c r="N9" s="7">
        <v>3</v>
      </c>
      <c r="O9" s="7">
        <v>3</v>
      </c>
      <c r="P9" s="7">
        <v>4</v>
      </c>
      <c r="Q9" s="7">
        <v>5</v>
      </c>
      <c r="R9" s="7">
        <v>5</v>
      </c>
      <c r="S9" s="7">
        <v>3</v>
      </c>
      <c r="T9" s="7">
        <v>5</v>
      </c>
      <c r="U9" s="7">
        <v>3</v>
      </c>
      <c r="V9" s="7">
        <v>4</v>
      </c>
      <c r="W9" s="7">
        <v>3</v>
      </c>
      <c r="X9" s="7">
        <v>7</v>
      </c>
      <c r="Y9" s="8">
        <f>IF(COUNT(D9:W9)=0,"",AVERAGE(D9:W9))</f>
      </c>
    </row>
    <row r="10" ht="18" customHeight="1" spans="1:25" x14ac:dyDescent="0.25">
      <c r="A10" s="6">
        <v>5</v>
      </c>
      <c r="B10" s="7" t="s">
        <v>28</v>
      </c>
      <c r="C10" s="7" t="s">
        <v>31</v>
      </c>
      <c r="D10" s="7">
        <v>3</v>
      </c>
      <c r="E10" s="7">
        <v>4</v>
      </c>
      <c r="F10" s="7">
        <v>3</v>
      </c>
      <c r="G10" s="7">
        <v>4</v>
      </c>
      <c r="H10" s="7">
        <v>3</v>
      </c>
      <c r="I10" s="7">
        <v>2</v>
      </c>
      <c r="J10" s="7">
        <v>4</v>
      </c>
      <c r="K10" s="7">
        <v>4</v>
      </c>
      <c r="L10" s="7">
        <v>4</v>
      </c>
      <c r="M10" s="7">
        <v>4</v>
      </c>
      <c r="N10" s="7">
        <v>4</v>
      </c>
      <c r="O10" s="7">
        <v>4</v>
      </c>
      <c r="P10" s="7">
        <v>4</v>
      </c>
      <c r="Q10" s="7">
        <v>3</v>
      </c>
      <c r="R10" s="7">
        <v>3</v>
      </c>
      <c r="S10" s="7">
        <v>3</v>
      </c>
      <c r="T10" s="7">
        <v>3</v>
      </c>
      <c r="U10" s="7">
        <v>4</v>
      </c>
      <c r="V10" s="7">
        <v>3</v>
      </c>
      <c r="W10" s="7">
        <v>5</v>
      </c>
      <c r="X10" s="7">
        <v>8</v>
      </c>
      <c r="Y10" s="8">
        <f>IF(COUNT(D10:W10)=0,"",AVERAGE(D10:W10))</f>
      </c>
    </row>
    <row r="11" ht="18" customHeight="1" spans="1:25" x14ac:dyDescent="0.25">
      <c r="A11" s="6">
        <v>6</v>
      </c>
      <c r="B11" s="7" t="s">
        <v>28</v>
      </c>
      <c r="C11" s="7" t="s">
        <v>32</v>
      </c>
      <c r="D11" s="7">
        <v>3</v>
      </c>
      <c r="E11" s="7">
        <v>5</v>
      </c>
      <c r="F11" s="7">
        <v>3</v>
      </c>
      <c r="G11" s="7">
        <v>4</v>
      </c>
      <c r="H11" s="7">
        <v>4</v>
      </c>
      <c r="I11" s="7">
        <v>2</v>
      </c>
      <c r="J11" s="7">
        <v>3</v>
      </c>
      <c r="K11" s="7">
        <v>2</v>
      </c>
      <c r="L11" s="7">
        <v>4</v>
      </c>
      <c r="M11" s="7">
        <v>3</v>
      </c>
      <c r="N11" s="7">
        <v>4</v>
      </c>
      <c r="O11" s="7">
        <v>2</v>
      </c>
      <c r="P11" s="7">
        <v>5</v>
      </c>
      <c r="Q11" s="7">
        <v>3</v>
      </c>
      <c r="R11" s="7">
        <v>5</v>
      </c>
      <c r="S11" s="7">
        <v>4</v>
      </c>
      <c r="T11" s="7">
        <v>4</v>
      </c>
      <c r="U11" s="7">
        <v>4</v>
      </c>
      <c r="V11" s="7">
        <v>3</v>
      </c>
      <c r="W11" s="7">
        <v>3</v>
      </c>
      <c r="X11" s="7">
        <v>9</v>
      </c>
      <c r="Y11" s="8">
        <f>IF(COUNT(D11:W11)=0,"",AVERAGE(D11:W11))</f>
      </c>
    </row>
    <row r="12" ht="18" customHeight="1" spans="1:25" x14ac:dyDescent="0.25">
      <c r="A12" s="6">
        <v>7</v>
      </c>
      <c r="B12" s="7" t="s">
        <v>33</v>
      </c>
      <c r="C12" s="7" t="s">
        <v>29</v>
      </c>
      <c r="D12" s="7">
        <v>4</v>
      </c>
      <c r="E12" s="7">
        <v>4</v>
      </c>
      <c r="F12" s="7">
        <v>4</v>
      </c>
      <c r="G12" s="7">
        <v>3</v>
      </c>
      <c r="H12" s="7">
        <v>2</v>
      </c>
      <c r="I12" s="7">
        <v>2</v>
      </c>
      <c r="J12" s="7">
        <v>4</v>
      </c>
      <c r="K12" s="7">
        <v>2</v>
      </c>
      <c r="L12" s="7">
        <v>2</v>
      </c>
      <c r="M12" s="7">
        <v>3</v>
      </c>
      <c r="N12" s="7">
        <v>1</v>
      </c>
      <c r="O12" s="7">
        <v>3</v>
      </c>
      <c r="P12" s="7">
        <v>4</v>
      </c>
      <c r="Q12" s="7">
        <v>4</v>
      </c>
      <c r="R12" s="7">
        <v>4</v>
      </c>
      <c r="S12" s="7">
        <v>4</v>
      </c>
      <c r="T12" s="7">
        <v>3</v>
      </c>
      <c r="U12" s="7">
        <v>2</v>
      </c>
      <c r="V12" s="7">
        <v>4</v>
      </c>
      <c r="W12" s="7">
        <v>4</v>
      </c>
      <c r="X12" s="7">
        <v>6</v>
      </c>
      <c r="Y12" s="8">
        <f>IF(COUNT(D12:W12)=0,"",AVERAGE(D12:W12))</f>
      </c>
    </row>
    <row r="13" ht="18" customHeight="1" spans="1:25" x14ac:dyDescent="0.25">
      <c r="A13" s="6">
        <v>8</v>
      </c>
      <c r="B13" s="7" t="s">
        <v>33</v>
      </c>
      <c r="C13" s="7" t="s">
        <v>34</v>
      </c>
      <c r="D13" s="7">
        <v>3</v>
      </c>
      <c r="E13" s="7">
        <v>4</v>
      </c>
      <c r="F13" s="7">
        <v>3</v>
      </c>
      <c r="G13" s="7">
        <v>3</v>
      </c>
      <c r="H13" s="7">
        <v>3</v>
      </c>
      <c r="I13" s="7">
        <v>4</v>
      </c>
      <c r="J13" s="7">
        <v>3</v>
      </c>
      <c r="K13" s="7">
        <v>4</v>
      </c>
      <c r="L13" s="7">
        <v>2</v>
      </c>
      <c r="M13" s="7">
        <v>1</v>
      </c>
      <c r="N13" s="7">
        <v>2</v>
      </c>
      <c r="O13" s="7">
        <v>3</v>
      </c>
      <c r="P13" s="7">
        <v>4</v>
      </c>
      <c r="Q13" s="7">
        <v>3</v>
      </c>
      <c r="R13" s="7">
        <v>4</v>
      </c>
      <c r="S13" s="7">
        <v>4</v>
      </c>
      <c r="T13" s="7">
        <v>2</v>
      </c>
      <c r="U13" s="7">
        <v>3</v>
      </c>
      <c r="V13" s="7">
        <v>2</v>
      </c>
      <c r="W13" s="7">
        <v>3</v>
      </c>
      <c r="X13" s="7">
        <v>7</v>
      </c>
      <c r="Y13" s="8">
        <f>IF(COUNT(D13:W13)=0,"",AVERAGE(D13:W13))</f>
      </c>
    </row>
    <row r="14" ht="18" customHeight="1" spans="1:25" x14ac:dyDescent="0.25">
      <c r="A14" s="6">
        <v>9</v>
      </c>
      <c r="B14" s="7" t="s">
        <v>33</v>
      </c>
      <c r="C14" s="7" t="s">
        <v>32</v>
      </c>
      <c r="D14" s="7">
        <v>4</v>
      </c>
      <c r="E14" s="7">
        <v>3</v>
      </c>
      <c r="F14" s="7">
        <v>2</v>
      </c>
      <c r="G14" s="7">
        <v>3</v>
      </c>
      <c r="H14" s="7">
        <v>2</v>
      </c>
      <c r="I14" s="7">
        <v>3</v>
      </c>
      <c r="J14" s="7">
        <v>3</v>
      </c>
      <c r="K14" s="7">
        <v>3</v>
      </c>
      <c r="L14" s="7">
        <v>2</v>
      </c>
      <c r="M14" s="7">
        <v>3</v>
      </c>
      <c r="N14" s="7">
        <v>2</v>
      </c>
      <c r="O14" s="7">
        <v>3</v>
      </c>
      <c r="P14" s="7">
        <v>2</v>
      </c>
      <c r="Q14" s="7">
        <v>3</v>
      </c>
      <c r="R14" s="7">
        <v>3</v>
      </c>
      <c r="S14" s="7">
        <v>2</v>
      </c>
      <c r="T14" s="7">
        <v>4</v>
      </c>
      <c r="U14" s="7">
        <v>3</v>
      </c>
      <c r="V14" s="7">
        <v>2</v>
      </c>
      <c r="W14" s="7">
        <v>3</v>
      </c>
      <c r="X14" s="7">
        <v>6</v>
      </c>
      <c r="Y14" s="8">
        <f>IF(COUNT(D14:W14)=0,"",AVERAGE(D14:W14))</f>
      </c>
    </row>
    <row r="15" ht="18" customHeight="1" spans="1:25" x14ac:dyDescent="0.25">
      <c r="A15" s="6">
        <v>10</v>
      </c>
      <c r="B15" s="7" t="s">
        <v>33</v>
      </c>
      <c r="C15" s="7" t="s">
        <v>29</v>
      </c>
      <c r="D15" s="7">
        <v>4</v>
      </c>
      <c r="E15" s="7">
        <v>4</v>
      </c>
      <c r="F15" s="7">
        <v>4</v>
      </c>
      <c r="G15" s="7">
        <v>4</v>
      </c>
      <c r="H15" s="7">
        <v>3</v>
      </c>
      <c r="I15" s="7">
        <v>4</v>
      </c>
      <c r="J15" s="7">
        <v>2</v>
      </c>
      <c r="K15" s="7">
        <v>4</v>
      </c>
      <c r="L15" s="7">
        <v>2</v>
      </c>
      <c r="M15" s="7">
        <v>3</v>
      </c>
      <c r="N15" s="7">
        <v>3</v>
      </c>
      <c r="O15" s="7">
        <v>1</v>
      </c>
      <c r="P15" s="7">
        <v>2</v>
      </c>
      <c r="Q15" s="7">
        <v>2</v>
      </c>
      <c r="R15" s="7">
        <v>2</v>
      </c>
      <c r="S15" s="7">
        <v>2</v>
      </c>
      <c r="T15" s="7">
        <v>2</v>
      </c>
      <c r="U15" s="7">
        <v>3</v>
      </c>
      <c r="V15" s="7">
        <v>4</v>
      </c>
      <c r="W15" s="7">
        <v>2</v>
      </c>
      <c r="X15" s="7">
        <v>5</v>
      </c>
      <c r="Y15" s="8">
        <f>IF(COUNT(D15:W15)=0,"",AVERAGE(D15:W15))</f>
      </c>
    </row>
    <row r="16" ht="18" customHeight="1" spans="1:25" x14ac:dyDescent="0.25">
      <c r="A16" s="6">
        <v>11</v>
      </c>
      <c r="B16" s="7" t="s">
        <v>33</v>
      </c>
      <c r="C16" s="7" t="s">
        <v>34</v>
      </c>
      <c r="D16" s="7">
        <v>3</v>
      </c>
      <c r="E16" s="7">
        <v>2</v>
      </c>
      <c r="F16" s="7">
        <v>3</v>
      </c>
      <c r="G16" s="7">
        <v>4</v>
      </c>
      <c r="H16" s="7">
        <v>3</v>
      </c>
      <c r="I16" s="7">
        <v>3</v>
      </c>
      <c r="J16" s="7">
        <v>4</v>
      </c>
      <c r="K16" s="7">
        <v>3</v>
      </c>
      <c r="L16" s="7">
        <v>2</v>
      </c>
      <c r="M16" s="7">
        <v>1</v>
      </c>
      <c r="N16" s="7">
        <v>1</v>
      </c>
      <c r="O16" s="7">
        <v>3</v>
      </c>
      <c r="P16" s="7">
        <v>4</v>
      </c>
      <c r="Q16" s="7">
        <v>2</v>
      </c>
      <c r="R16" s="7">
        <v>4</v>
      </c>
      <c r="S16" s="7">
        <v>3</v>
      </c>
      <c r="T16" s="7">
        <v>2</v>
      </c>
      <c r="U16" s="7">
        <v>2</v>
      </c>
      <c r="V16" s="7">
        <v>3</v>
      </c>
      <c r="W16" s="7">
        <v>2</v>
      </c>
      <c r="X16" s="7">
        <v>5</v>
      </c>
      <c r="Y16" s="8">
        <f>IF(COUNT(D16:W16)=0,"",AVERAGE(D16:W16))</f>
      </c>
    </row>
    <row r="17" ht="18" customHeight="1" spans="1:25" x14ac:dyDescent="0.25">
      <c r="A17" s="6">
        <v>12</v>
      </c>
      <c r="B17" s="7" t="s">
        <v>33</v>
      </c>
      <c r="C17" s="7" t="s">
        <v>34</v>
      </c>
      <c r="D17" s="7">
        <v>3</v>
      </c>
      <c r="E17" s="7">
        <v>3</v>
      </c>
      <c r="F17" s="7">
        <v>3</v>
      </c>
      <c r="G17" s="7">
        <v>4</v>
      </c>
      <c r="H17" s="7">
        <v>2</v>
      </c>
      <c r="I17" s="7">
        <v>3</v>
      </c>
      <c r="J17" s="7">
        <v>3</v>
      </c>
      <c r="K17" s="7">
        <v>2</v>
      </c>
      <c r="L17" s="7">
        <v>1</v>
      </c>
      <c r="M17" s="7">
        <v>2</v>
      </c>
      <c r="N17" s="7">
        <v>1</v>
      </c>
      <c r="O17" s="7">
        <v>1</v>
      </c>
      <c r="P17" s="7">
        <v>4</v>
      </c>
      <c r="Q17" s="7">
        <v>4</v>
      </c>
      <c r="R17" s="7">
        <v>4</v>
      </c>
      <c r="S17" s="7">
        <v>3</v>
      </c>
      <c r="T17" s="7">
        <v>4</v>
      </c>
      <c r="U17" s="7">
        <v>4</v>
      </c>
      <c r="V17" s="7">
        <v>4</v>
      </c>
      <c r="W17" s="7">
        <v>3</v>
      </c>
      <c r="X17" s="7">
        <v>7</v>
      </c>
      <c r="Y17" s="8">
        <f>IF(COUNT(D17:W17)=0,"",AVERAGE(D17:W17))</f>
      </c>
    </row>
    <row r="18" ht="18" customHeight="1" spans="1:25" x14ac:dyDescent="0.25">
      <c r="A18" s="6">
        <v>13</v>
      </c>
      <c r="B18" s="7" t="s">
        <v>35</v>
      </c>
      <c r="C18" s="7" t="s">
        <v>34</v>
      </c>
      <c r="D18" s="7">
        <v>4</v>
      </c>
      <c r="E18" s="7">
        <v>4</v>
      </c>
      <c r="F18" s="7">
        <v>4</v>
      </c>
      <c r="G18" s="7">
        <v>4</v>
      </c>
      <c r="H18" s="7">
        <v>5</v>
      </c>
      <c r="I18" s="7">
        <v>4</v>
      </c>
      <c r="J18" s="7">
        <v>4</v>
      </c>
      <c r="K18" s="7">
        <v>5</v>
      </c>
      <c r="L18" s="7">
        <v>4</v>
      </c>
      <c r="M18" s="7">
        <v>4</v>
      </c>
      <c r="N18" s="7">
        <v>4</v>
      </c>
      <c r="O18" s="7">
        <v>3</v>
      </c>
      <c r="P18" s="7">
        <v>4</v>
      </c>
      <c r="Q18" s="7">
        <v>5</v>
      </c>
      <c r="R18" s="7">
        <v>5</v>
      </c>
      <c r="S18" s="7">
        <v>4</v>
      </c>
      <c r="T18" s="7">
        <v>3</v>
      </c>
      <c r="U18" s="7">
        <v>4</v>
      </c>
      <c r="V18" s="7">
        <v>5</v>
      </c>
      <c r="W18" s="7">
        <v>5</v>
      </c>
      <c r="X18" s="7">
        <v>9</v>
      </c>
      <c r="Y18" s="8">
        <f>IF(COUNT(D18:W18)=0,"",AVERAGE(D18:W18))</f>
      </c>
    </row>
    <row r="19" ht="18" customHeight="1" spans="1:25" x14ac:dyDescent="0.25">
      <c r="A19" s="6">
        <v>14</v>
      </c>
      <c r="B19" s="7" t="s">
        <v>35</v>
      </c>
      <c r="C19" s="7" t="s">
        <v>31</v>
      </c>
      <c r="D19" s="7">
        <v>5</v>
      </c>
      <c r="E19" s="7">
        <v>3</v>
      </c>
      <c r="F19" s="7">
        <v>3</v>
      </c>
      <c r="G19" s="7">
        <v>5</v>
      </c>
      <c r="H19" s="7">
        <v>3</v>
      </c>
      <c r="I19" s="7">
        <v>5</v>
      </c>
      <c r="J19" s="7">
        <v>5</v>
      </c>
      <c r="K19" s="7">
        <v>4</v>
      </c>
      <c r="L19" s="7">
        <v>4</v>
      </c>
      <c r="M19" s="7">
        <v>3</v>
      </c>
      <c r="N19" s="7">
        <v>3</v>
      </c>
      <c r="O19" s="7">
        <v>4</v>
      </c>
      <c r="P19" s="7">
        <v>4</v>
      </c>
      <c r="Q19" s="7">
        <v>5</v>
      </c>
      <c r="R19" s="7">
        <v>4</v>
      </c>
      <c r="S19" s="7">
        <v>4</v>
      </c>
      <c r="T19" s="7">
        <v>4</v>
      </c>
      <c r="U19" s="7">
        <v>4</v>
      </c>
      <c r="V19" s="7">
        <v>3</v>
      </c>
      <c r="W19" s="7">
        <v>4</v>
      </c>
      <c r="X19" s="7">
        <v>8</v>
      </c>
      <c r="Y19" s="8">
        <f>IF(COUNT(D19:W19)=0,"",AVERAGE(D19:W19))</f>
      </c>
    </row>
    <row r="20" ht="18" customHeight="1" spans="1:25" x14ac:dyDescent="0.25">
      <c r="A20" s="6">
        <v>15</v>
      </c>
      <c r="B20" s="7" t="s">
        <v>35</v>
      </c>
      <c r="C20" s="7" t="s">
        <v>31</v>
      </c>
      <c r="D20" s="7">
        <v>5</v>
      </c>
      <c r="E20" s="7">
        <v>4</v>
      </c>
      <c r="F20" s="7">
        <v>4</v>
      </c>
      <c r="G20" s="7">
        <v>5</v>
      </c>
      <c r="H20" s="7">
        <v>3</v>
      </c>
      <c r="I20" s="7">
        <v>4</v>
      </c>
      <c r="J20" s="7">
        <v>5</v>
      </c>
      <c r="K20" s="7">
        <v>3</v>
      </c>
      <c r="L20" s="7">
        <v>2</v>
      </c>
      <c r="M20" s="7">
        <v>3</v>
      </c>
      <c r="N20" s="7">
        <v>2</v>
      </c>
      <c r="O20" s="7">
        <v>3</v>
      </c>
      <c r="P20" s="7">
        <v>5</v>
      </c>
      <c r="Q20" s="7">
        <v>3</v>
      </c>
      <c r="R20" s="7">
        <v>3</v>
      </c>
      <c r="S20" s="7">
        <v>5</v>
      </c>
      <c r="T20" s="7">
        <v>4</v>
      </c>
      <c r="U20" s="7">
        <v>3</v>
      </c>
      <c r="V20" s="7">
        <v>3</v>
      </c>
      <c r="W20" s="7">
        <v>4</v>
      </c>
      <c r="X20" s="7">
        <v>7</v>
      </c>
      <c r="Y20" s="8">
        <f>IF(COUNT(D20:W20)=0,"",AVERAGE(D20:W20))</f>
      </c>
    </row>
    <row r="21" ht="18" customHeight="1" spans="1:25" x14ac:dyDescent="0.25">
      <c r="A21" s="6">
        <v>16</v>
      </c>
      <c r="B21" s="7" t="s">
        <v>35</v>
      </c>
      <c r="C21" s="7" t="s">
        <v>31</v>
      </c>
      <c r="D21" s="7">
        <v>4</v>
      </c>
      <c r="E21" s="7">
        <v>5</v>
      </c>
      <c r="F21" s="7">
        <v>3</v>
      </c>
      <c r="G21" s="7">
        <v>4</v>
      </c>
      <c r="H21" s="7">
        <v>5</v>
      </c>
      <c r="I21" s="7">
        <v>5</v>
      </c>
      <c r="J21" s="7">
        <v>4</v>
      </c>
      <c r="K21" s="7">
        <v>4</v>
      </c>
      <c r="L21" s="7">
        <v>4</v>
      </c>
      <c r="M21" s="7">
        <v>4</v>
      </c>
      <c r="N21" s="7">
        <v>4</v>
      </c>
      <c r="O21" s="7">
        <v>3</v>
      </c>
      <c r="P21" s="7">
        <v>3</v>
      </c>
      <c r="Q21" s="7">
        <v>3</v>
      </c>
      <c r="R21" s="7">
        <v>4</v>
      </c>
      <c r="S21" s="7">
        <v>3</v>
      </c>
      <c r="T21" s="7">
        <v>4</v>
      </c>
      <c r="U21" s="7">
        <v>4</v>
      </c>
      <c r="V21" s="7">
        <v>3</v>
      </c>
      <c r="W21" s="7">
        <v>4</v>
      </c>
      <c r="X21" s="7">
        <v>9</v>
      </c>
      <c r="Y21" s="8">
        <f>IF(COUNT(D21:W21)=0,"",AVERAGE(D21:W21))</f>
      </c>
    </row>
    <row r="22" ht="18" customHeight="1" spans="1:25" x14ac:dyDescent="0.25">
      <c r="A22" s="6">
        <v>17</v>
      </c>
      <c r="B22" s="7" t="s">
        <v>35</v>
      </c>
      <c r="C22" s="7" t="s">
        <v>31</v>
      </c>
      <c r="D22" s="7">
        <v>3</v>
      </c>
      <c r="E22" s="7">
        <v>5</v>
      </c>
      <c r="F22" s="7">
        <v>3</v>
      </c>
      <c r="G22" s="7">
        <v>4</v>
      </c>
      <c r="H22" s="7">
        <v>4</v>
      </c>
      <c r="I22" s="7">
        <v>5</v>
      </c>
      <c r="J22" s="7">
        <v>4</v>
      </c>
      <c r="K22" s="7">
        <v>5</v>
      </c>
      <c r="L22" s="7">
        <v>2</v>
      </c>
      <c r="M22" s="7">
        <v>4</v>
      </c>
      <c r="N22" s="7">
        <v>3</v>
      </c>
      <c r="O22" s="7">
        <v>4</v>
      </c>
      <c r="P22" s="7">
        <v>4</v>
      </c>
      <c r="Q22" s="7">
        <v>5</v>
      </c>
      <c r="R22" s="7">
        <v>5</v>
      </c>
      <c r="S22" s="7">
        <v>5</v>
      </c>
      <c r="T22" s="7">
        <v>5</v>
      </c>
      <c r="U22" s="7">
        <v>5</v>
      </c>
      <c r="V22" s="7">
        <v>3</v>
      </c>
      <c r="W22" s="7">
        <v>5</v>
      </c>
      <c r="X22" s="7">
        <v>7</v>
      </c>
      <c r="Y22" s="8">
        <f>IF(COUNT(D22:W22)=0,"",AVERAGE(D22:W22))</f>
      </c>
    </row>
    <row r="23" ht="18" customHeight="1" spans="1:25" x14ac:dyDescent="0.25">
      <c r="A23" s="6">
        <v>18</v>
      </c>
      <c r="B23" s="7" t="s">
        <v>36</v>
      </c>
      <c r="C23" s="7" t="s">
        <v>29</v>
      </c>
      <c r="D23" s="7">
        <v>5</v>
      </c>
      <c r="E23" s="7">
        <v>5</v>
      </c>
      <c r="F23" s="7">
        <v>3</v>
      </c>
      <c r="G23" s="7">
        <v>3</v>
      </c>
      <c r="H23" s="7">
        <v>4</v>
      </c>
      <c r="I23" s="7">
        <v>5</v>
      </c>
      <c r="J23" s="7">
        <v>5</v>
      </c>
      <c r="K23" s="7">
        <v>5</v>
      </c>
      <c r="L23" s="7">
        <v>4</v>
      </c>
      <c r="M23" s="7">
        <v>3</v>
      </c>
      <c r="N23" s="7">
        <v>3</v>
      </c>
      <c r="O23" s="7">
        <v>4</v>
      </c>
      <c r="P23" s="7">
        <v>4</v>
      </c>
      <c r="Q23" s="7">
        <v>3</v>
      </c>
      <c r="R23" s="7">
        <v>4</v>
      </c>
      <c r="S23" s="7">
        <v>4</v>
      </c>
      <c r="T23" s="7">
        <v>3</v>
      </c>
      <c r="U23" s="7">
        <v>3</v>
      </c>
      <c r="V23" s="7">
        <v>3</v>
      </c>
      <c r="W23" s="7">
        <v>3</v>
      </c>
      <c r="X23" s="7">
        <v>9</v>
      </c>
      <c r="Y23" s="8">
        <f>IF(COUNT(D23:W23)=0,"",AVERAGE(D23:W23))</f>
      </c>
    </row>
    <row r="24" ht="18" customHeight="1" spans="1:25" x14ac:dyDescent="0.25">
      <c r="A24" s="6">
        <v>19</v>
      </c>
      <c r="B24" s="7" t="s">
        <v>36</v>
      </c>
      <c r="C24" s="7" t="s">
        <v>30</v>
      </c>
      <c r="D24" s="7">
        <v>5</v>
      </c>
      <c r="E24" s="7">
        <v>5</v>
      </c>
      <c r="F24" s="7">
        <v>4</v>
      </c>
      <c r="G24" s="7">
        <v>5</v>
      </c>
      <c r="H24" s="7">
        <v>4</v>
      </c>
      <c r="I24" s="7">
        <v>4</v>
      </c>
      <c r="J24" s="7">
        <v>5</v>
      </c>
      <c r="K24" s="7">
        <v>5</v>
      </c>
      <c r="L24" s="7">
        <v>5</v>
      </c>
      <c r="M24" s="7">
        <v>5</v>
      </c>
      <c r="N24" s="7">
        <v>4</v>
      </c>
      <c r="O24" s="7">
        <v>5</v>
      </c>
      <c r="P24" s="7">
        <v>3</v>
      </c>
      <c r="Q24" s="7">
        <v>3</v>
      </c>
      <c r="R24" s="7">
        <v>5</v>
      </c>
      <c r="S24" s="7">
        <v>4</v>
      </c>
      <c r="T24" s="7">
        <v>4</v>
      </c>
      <c r="U24" s="7">
        <v>4</v>
      </c>
      <c r="V24" s="7">
        <v>4</v>
      </c>
      <c r="W24" s="7">
        <v>4</v>
      </c>
      <c r="X24" s="7">
        <v>7</v>
      </c>
      <c r="Y24" s="8">
        <f>IF(COUNT(D24:W24)=0,"",AVERAGE(D24:W24))</f>
      </c>
    </row>
    <row r="25" ht="18" customHeight="1" spans="1:25" x14ac:dyDescent="0.25">
      <c r="A25" s="6">
        <v>20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8">
        <f>IF(COUNT(D25:W25)=0,"",AVERAGE(D25:W25))</f>
      </c>
    </row>
    <row r="26" ht="18" customHeight="1" spans="1:25" x14ac:dyDescent="0.25">
      <c r="A26" s="6">
        <v>21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8">
        <f>IF(COUNT(D26:W26)=0,"",AVERAGE(D26:W26))</f>
      </c>
    </row>
    <row r="27" ht="18" customHeight="1" spans="1:25" x14ac:dyDescent="0.25">
      <c r="A27" s="6">
        <v>22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8">
        <f>IF(COUNT(D27:W27)=0,"",AVERAGE(D27:W27))</f>
      </c>
    </row>
    <row r="28" ht="18" customHeight="1" spans="1:25" x14ac:dyDescent="0.25">
      <c r="A28" s="6">
        <v>23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8">
        <f>IF(COUNT(D28:W28)=0,"",AVERAGE(D28:W28))</f>
      </c>
    </row>
    <row r="29" ht="18" customHeight="1" spans="1:25" x14ac:dyDescent="0.25">
      <c r="A29" s="6">
        <v>24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8">
        <f>IF(COUNT(D29:W29)=0,"",AVERAGE(D29:W29))</f>
      </c>
    </row>
    <row r="30" ht="18" customHeight="1" spans="1:25" x14ac:dyDescent="0.25">
      <c r="A30" s="6">
        <v>25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8">
        <f>IF(COUNT(D30:W30)=0,"",AVERAGE(D30:W30))</f>
      </c>
    </row>
    <row r="31" ht="18" customHeight="1" spans="1:25" x14ac:dyDescent="0.25">
      <c r="A31" s="6">
        <v>26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8">
        <f>IF(COUNT(D31:W31)=0,"",AVERAGE(D31:W31))</f>
      </c>
    </row>
    <row r="32" ht="18" customHeight="1" spans="1:25" x14ac:dyDescent="0.25">
      <c r="A32" s="6">
        <v>27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8">
        <f>IF(COUNT(D32:W32)=0,"",AVERAGE(D32:W32))</f>
      </c>
    </row>
    <row r="33" ht="18" customHeight="1" spans="1:25" x14ac:dyDescent="0.25">
      <c r="A33" s="6">
        <v>28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8">
        <f>IF(COUNT(D33:W33)=0,"",AVERAGE(D33:W33))</f>
      </c>
    </row>
    <row r="34" ht="18" customHeight="1" spans="1:25" x14ac:dyDescent="0.25">
      <c r="A34" s="6">
        <v>29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8">
        <f>IF(COUNT(D34:W34)=0,"",AVERAGE(D34:W34))</f>
      </c>
    </row>
    <row r="35" ht="18" customHeight="1" spans="1:25" x14ac:dyDescent="0.25">
      <c r="A35" s="6">
        <v>30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8">
        <f>IF(COUNT(D35:W35)=0,"",AVERAGE(D35:W35))</f>
      </c>
    </row>
    <row r="36" ht="18" customHeight="1" spans="1:25" x14ac:dyDescent="0.25">
      <c r="A36" s="6">
        <v>31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8">
        <f>IF(COUNT(D36:W36)=0,"",AVERAGE(D36:W36))</f>
      </c>
    </row>
    <row r="37" ht="18" customHeight="1" spans="1:25" x14ac:dyDescent="0.25">
      <c r="A37" s="6">
        <v>32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8">
        <f>IF(COUNT(D37:W37)=0,"",AVERAGE(D37:W37))</f>
      </c>
    </row>
    <row r="38" ht="18" customHeight="1" spans="1:25" x14ac:dyDescent="0.25">
      <c r="A38" s="6">
        <v>33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8">
        <f>IF(COUNT(D38:W38)=0,"",AVERAGE(D38:W38))</f>
      </c>
    </row>
    <row r="39" ht="18" customHeight="1" spans="1:25" x14ac:dyDescent="0.25">
      <c r="A39" s="6">
        <v>34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8">
        <f>IF(COUNT(D39:W39)=0,"",AVERAGE(D39:W39))</f>
      </c>
    </row>
    <row r="40" ht="18" customHeight="1" spans="1:25" x14ac:dyDescent="0.25">
      <c r="A40" s="6">
        <v>35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8">
        <f>IF(COUNT(D40:W40)=0,"",AVERAGE(D40:W40))</f>
      </c>
    </row>
    <row r="41" ht="18" customHeight="1" spans="1:25" x14ac:dyDescent="0.25">
      <c r="A41" s="6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8">
        <f>IF(COUNT(D41:W41)=0,"",AVERAGE(D41:W41))</f>
      </c>
    </row>
    <row r="42" ht="18" customHeight="1" spans="1:25" x14ac:dyDescent="0.25">
      <c r="A42" s="6">
        <v>37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8">
        <f>IF(COUNT(D42:W42)=0,"",AVERAGE(D42:W42))</f>
      </c>
    </row>
    <row r="43" ht="18" customHeight="1" spans="1:25" x14ac:dyDescent="0.25">
      <c r="A43" s="6">
        <v>38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8">
        <f>IF(COUNT(D43:W43)=0,"",AVERAGE(D43:W43))</f>
      </c>
    </row>
    <row r="44" ht="18" customHeight="1" spans="1:25" x14ac:dyDescent="0.25">
      <c r="A44" s="6">
        <v>39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8">
        <f>IF(COUNT(D44:W44)=0,"",AVERAGE(D44:W44))</f>
      </c>
    </row>
    <row r="45" ht="18" customHeight="1" spans="1:25" x14ac:dyDescent="0.25">
      <c r="A45" s="6">
        <v>40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8">
        <f>IF(COUNT(D45:W45)=0,"",AVERAGE(D45:W45))</f>
      </c>
    </row>
    <row r="46" ht="18" customHeight="1" spans="1:25" x14ac:dyDescent="0.25">
      <c r="A46" s="6">
        <v>41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8">
        <f>IF(COUNT(D46:W46)=0,"",AVERAGE(D46:W46))</f>
      </c>
    </row>
    <row r="47" ht="18" customHeight="1" spans="1:25" x14ac:dyDescent="0.25">
      <c r="A47" s="6">
        <v>42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8">
        <f>IF(COUNT(D47:W47)=0,"",AVERAGE(D47:W47))</f>
      </c>
    </row>
    <row r="48" ht="18" customHeight="1" spans="1:25" x14ac:dyDescent="0.25">
      <c r="A48" s="6">
        <v>43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8">
        <f>IF(COUNT(D48:W48)=0,"",AVERAGE(D48:W48))</f>
      </c>
    </row>
    <row r="49" ht="18" customHeight="1" spans="1:25" x14ac:dyDescent="0.25">
      <c r="A49" s="6">
        <v>44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8">
        <f>IF(COUNT(D49:W49)=0,"",AVERAGE(D49:W49))</f>
      </c>
    </row>
    <row r="50" ht="18" customHeight="1" spans="1:25" x14ac:dyDescent="0.25">
      <c r="A50" s="6">
        <v>45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8">
        <f>IF(COUNT(D50:W50)=0,"",AVERAGE(D50:W50))</f>
      </c>
    </row>
    <row r="51" ht="18" customHeight="1" spans="1:25" x14ac:dyDescent="0.25">
      <c r="A51" s="6">
        <v>46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8">
        <f>IF(COUNT(D51:W51)=0,"",AVERAGE(D51:W51))</f>
      </c>
    </row>
    <row r="52" ht="18" customHeight="1" spans="1:25" x14ac:dyDescent="0.25">
      <c r="A52" s="6">
        <v>47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8">
        <f>IF(COUNT(D52:W52)=0,"",AVERAGE(D52:W52))</f>
      </c>
    </row>
    <row r="53" ht="18" customHeight="1" spans="1:25" x14ac:dyDescent="0.25">
      <c r="A53" s="6">
        <v>48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8">
        <f>IF(COUNT(D53:W53)=0,"",AVERAGE(D53:W53))</f>
      </c>
    </row>
    <row r="54" ht="18" customHeight="1" spans="1:25" x14ac:dyDescent="0.25">
      <c r="A54" s="6">
        <v>49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8">
        <f>IF(COUNT(D54:W54)=0,"",AVERAGE(D54:W54))</f>
      </c>
    </row>
    <row r="55" ht="18" customHeight="1" spans="1:25" x14ac:dyDescent="0.25">
      <c r="A55" s="6">
        <v>50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8">
        <f>IF(COUNT(D55:W55)=0,"",AVERAGE(D55:W55))</f>
      </c>
    </row>
    <row r="56" ht="18" customHeight="1" spans="1:25" x14ac:dyDescent="0.25">
      <c r="A56" s="6">
        <v>51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8">
        <f>IF(COUNT(D56:W56)=0,"",AVERAGE(D56:W56))</f>
      </c>
    </row>
    <row r="57" ht="18" customHeight="1" spans="1:25" x14ac:dyDescent="0.25">
      <c r="A57" s="6">
        <v>52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8">
        <f>IF(COUNT(D57:W57)=0,"",AVERAGE(D57:W57))</f>
      </c>
    </row>
    <row r="58" ht="18" customHeight="1" spans="1:25" x14ac:dyDescent="0.25">
      <c r="A58" s="6">
        <v>53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8">
        <f>IF(COUNT(D58:W58)=0,"",AVERAGE(D58:W58))</f>
      </c>
    </row>
    <row r="59" ht="18" customHeight="1" spans="1:25" x14ac:dyDescent="0.25">
      <c r="A59" s="6">
        <v>54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8">
        <f>IF(COUNT(D59:W59)=0,"",AVERAGE(D59:W59))</f>
      </c>
    </row>
    <row r="60" ht="18" customHeight="1" spans="1:25" x14ac:dyDescent="0.25">
      <c r="A60" s="6">
        <v>55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8">
        <f>IF(COUNT(D60:W60)=0,"",AVERAGE(D60:W60))</f>
      </c>
    </row>
    <row r="61" ht="18" customHeight="1" spans="1:25" x14ac:dyDescent="0.25">
      <c r="A61" s="6">
        <v>56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8">
        <f>IF(COUNT(D61:W61)=0,"",AVERAGE(D61:W61))</f>
      </c>
    </row>
    <row r="62" ht="18" customHeight="1" spans="1:25" x14ac:dyDescent="0.25">
      <c r="A62" s="6">
        <v>57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8">
        <f>IF(COUNT(D62:W62)=0,"",AVERAGE(D62:W62))</f>
      </c>
    </row>
    <row r="63" ht="18" customHeight="1" spans="1:25" x14ac:dyDescent="0.25">
      <c r="A63" s="6">
        <v>58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8">
        <f>IF(COUNT(D63:W63)=0,"",AVERAGE(D63:W63))</f>
      </c>
    </row>
    <row r="64" ht="18" customHeight="1" spans="1:25" x14ac:dyDescent="0.25">
      <c r="A64" s="6">
        <v>59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8">
        <f>IF(COUNT(D64:W64)=0,"",AVERAGE(D64:W64))</f>
      </c>
    </row>
    <row r="65" ht="18" customHeight="1" spans="1:25" x14ac:dyDescent="0.25">
      <c r="A65" s="6">
        <v>60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8">
        <f>IF(COUNT(D65:W65)=0,"",AVERAGE(D65:W65))</f>
      </c>
    </row>
    <row r="66" ht="18" customHeight="1" spans="1:25" x14ac:dyDescent="0.25">
      <c r="A66" s="6">
        <v>61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8">
        <f>IF(COUNT(D66:W66)=0,"",AVERAGE(D66:W66))</f>
      </c>
    </row>
    <row r="67" ht="18" customHeight="1" spans="1:25" x14ac:dyDescent="0.25">
      <c r="A67" s="6">
        <v>62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8">
        <f>IF(COUNT(D67:W67)=0,"",AVERAGE(D67:W67))</f>
      </c>
    </row>
    <row r="68" ht="18" customHeight="1" spans="1:25" x14ac:dyDescent="0.25">
      <c r="A68" s="6">
        <v>63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8">
        <f>IF(COUNT(D68:W68)=0,"",AVERAGE(D68:W68))</f>
      </c>
    </row>
    <row r="69" ht="18" customHeight="1" spans="1:25" x14ac:dyDescent="0.25">
      <c r="A69" s="6">
        <v>64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8">
        <f>IF(COUNT(D69:W69)=0,"",AVERAGE(D69:W69))</f>
      </c>
    </row>
    <row r="70" ht="18" customHeight="1" spans="1:25" x14ac:dyDescent="0.25">
      <c r="A70" s="6">
        <v>65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8">
        <f>IF(COUNT(D70:W70)=0,"",AVERAGE(D70:W70))</f>
      </c>
    </row>
    <row r="71" ht="18" customHeight="1" spans="1:25" x14ac:dyDescent="0.25">
      <c r="A71" s="6">
        <v>66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8">
        <f>IF(COUNT(D71:W71)=0,"",AVERAGE(D71:W71))</f>
      </c>
    </row>
    <row r="72" ht="18" customHeight="1" spans="1:25" x14ac:dyDescent="0.25">
      <c r="A72" s="6">
        <v>67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8">
        <f>IF(COUNT(D72:W72)=0,"",AVERAGE(D72:W72))</f>
      </c>
    </row>
    <row r="73" ht="18" customHeight="1" spans="1:25" x14ac:dyDescent="0.25">
      <c r="A73" s="6">
        <v>68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8">
        <f>IF(COUNT(D73:W73)=0,"",AVERAGE(D73:W73))</f>
      </c>
    </row>
    <row r="74" ht="18" customHeight="1" spans="1:25" x14ac:dyDescent="0.25">
      <c r="A74" s="6">
        <v>69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8">
        <f>IF(COUNT(D74:W74)=0,"",AVERAGE(D74:W74))</f>
      </c>
    </row>
    <row r="75" ht="18" customHeight="1" spans="1:25" x14ac:dyDescent="0.25">
      <c r="A75" s="6">
        <v>70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8">
        <f>IF(COUNT(D75:W75)=0,"",AVERAGE(D75:W75))</f>
      </c>
    </row>
    <row r="76" ht="18" customHeight="1" spans="1:25" x14ac:dyDescent="0.25">
      <c r="A76" s="6">
        <v>71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8">
        <f>IF(COUNT(D76:W76)=0,"",AVERAGE(D76:W76))</f>
      </c>
    </row>
    <row r="77" ht="18" customHeight="1" spans="1:25" x14ac:dyDescent="0.25">
      <c r="A77" s="6">
        <v>72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8">
        <f>IF(COUNT(D77:W77)=0,"",AVERAGE(D77:W77))</f>
      </c>
    </row>
    <row r="78" ht="18" customHeight="1" spans="1:25" x14ac:dyDescent="0.25">
      <c r="A78" s="6">
        <v>73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8">
        <f>IF(COUNT(D78:W78)=0,"",AVERAGE(D78:W78))</f>
      </c>
    </row>
    <row r="79" ht="18" customHeight="1" spans="1:25" x14ac:dyDescent="0.25">
      <c r="A79" s="6">
        <v>74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8">
        <f>IF(COUNT(D79:W79)=0,"",AVERAGE(D79:W79))</f>
      </c>
    </row>
    <row r="80" ht="18" customHeight="1" spans="1:25" x14ac:dyDescent="0.25">
      <c r="A80" s="6">
        <v>75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8">
        <f>IF(COUNT(D80:W80)=0,"",AVERAGE(D80:W80))</f>
      </c>
    </row>
    <row r="81" ht="18" customHeight="1" spans="1:25" x14ac:dyDescent="0.25">
      <c r="A81" s="6">
        <v>76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8">
        <f>IF(COUNT(D81:W81)=0,"",AVERAGE(D81:W81))</f>
      </c>
    </row>
    <row r="82" ht="18" customHeight="1" spans="1:25" x14ac:dyDescent="0.25">
      <c r="A82" s="6">
        <v>77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8">
        <f>IF(COUNT(D82:W82)=0,"",AVERAGE(D82:W82))</f>
      </c>
    </row>
    <row r="83" ht="18" customHeight="1" spans="1:25" x14ac:dyDescent="0.25">
      <c r="A83" s="6">
        <v>78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8">
        <f>IF(COUNT(D83:W83)=0,"",AVERAGE(D83:W83))</f>
      </c>
    </row>
    <row r="84" ht="18" customHeight="1" spans="1:25" x14ac:dyDescent="0.25">
      <c r="A84" s="6">
        <v>79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8">
        <f>IF(COUNT(D84:W84)=0,"",AVERAGE(D84:W84))</f>
      </c>
    </row>
    <row r="85" ht="18" customHeight="1" spans="1:25" x14ac:dyDescent="0.25">
      <c r="A85" s="6">
        <v>80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8">
        <f>IF(COUNT(D85:W85)=0,"",AVERAGE(D85:W85))</f>
      </c>
    </row>
    <row r="86" ht="18" customHeight="1" spans="1:25" x14ac:dyDescent="0.25">
      <c r="A86" s="6">
        <v>81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8">
        <f>IF(COUNT(D86:W86)=0,"",AVERAGE(D86:W86))</f>
      </c>
    </row>
    <row r="87" ht="18" customHeight="1" spans="1:25" x14ac:dyDescent="0.25">
      <c r="A87" s="6">
        <v>82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8">
        <f>IF(COUNT(D87:W87)=0,"",AVERAGE(D87:W87))</f>
      </c>
    </row>
    <row r="88" ht="18" customHeight="1" spans="1:25" x14ac:dyDescent="0.25">
      <c r="A88" s="6">
        <v>83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8">
        <f>IF(COUNT(D88:W88)=0,"",AVERAGE(D88:W88))</f>
      </c>
    </row>
    <row r="89" ht="18" customHeight="1" spans="1:25" x14ac:dyDescent="0.25">
      <c r="A89" s="6">
        <v>84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8">
        <f>IF(COUNT(D89:W89)=0,"",AVERAGE(D89:W89))</f>
      </c>
    </row>
    <row r="90" ht="18" customHeight="1" spans="1:25" x14ac:dyDescent="0.25">
      <c r="A90" s="6">
        <v>85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8">
        <f>IF(COUNT(D90:W90)=0,"",AVERAGE(D90:W90))</f>
      </c>
    </row>
    <row r="91" ht="18" customHeight="1" spans="1:25" x14ac:dyDescent="0.25">
      <c r="A91" s="6">
        <v>86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8">
        <f>IF(COUNT(D91:W91)=0,"",AVERAGE(D91:W91))</f>
      </c>
    </row>
    <row r="92" ht="18" customHeight="1" spans="1:25" x14ac:dyDescent="0.25">
      <c r="A92" s="6">
        <v>87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8">
        <f>IF(COUNT(D92:W92)=0,"",AVERAGE(D92:W92))</f>
      </c>
    </row>
    <row r="93" ht="18" customHeight="1" spans="1:25" x14ac:dyDescent="0.25">
      <c r="A93" s="6">
        <v>88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8">
        <f>IF(COUNT(D93:W93)=0,"",AVERAGE(D93:W93))</f>
      </c>
    </row>
    <row r="94" ht="18" customHeight="1" spans="1:25" x14ac:dyDescent="0.25">
      <c r="A94" s="6">
        <v>89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8">
        <f>IF(COUNT(D94:W94)=0,"",AVERAGE(D94:W94))</f>
      </c>
    </row>
    <row r="95" ht="18" customHeight="1" spans="1:25" x14ac:dyDescent="0.25">
      <c r="A95" s="6">
        <v>90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8">
        <f>IF(COUNT(D95:W95)=0,"",AVERAGE(D95:W95))</f>
      </c>
    </row>
    <row r="96" ht="18" customHeight="1" spans="1:25" x14ac:dyDescent="0.25">
      <c r="A96" s="6">
        <v>91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8">
        <f>IF(COUNT(D96:W96)=0,"",AVERAGE(D96:W96))</f>
      </c>
    </row>
    <row r="97" ht="18" customHeight="1" spans="1:25" x14ac:dyDescent="0.25">
      <c r="A97" s="6">
        <v>92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8">
        <f>IF(COUNT(D97:W97)=0,"",AVERAGE(D97:W97))</f>
      </c>
    </row>
    <row r="98" ht="18" customHeight="1" spans="1:25" x14ac:dyDescent="0.25">
      <c r="A98" s="6">
        <v>93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8">
        <f>IF(COUNT(D98:W98)=0,"",AVERAGE(D98:W98))</f>
      </c>
    </row>
    <row r="99" ht="18" customHeight="1" spans="1:25" x14ac:dyDescent="0.25">
      <c r="A99" s="6">
        <v>94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8">
        <f>IF(COUNT(D99:W99)=0,"",AVERAGE(D99:W99))</f>
      </c>
    </row>
    <row r="100" ht="18" customHeight="1" spans="1:25" x14ac:dyDescent="0.25">
      <c r="A100" s="6">
        <v>95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8">
        <f>IF(COUNT(D100:W100)=0,"",AVERAGE(D100:W100))</f>
      </c>
    </row>
    <row r="101" ht="18" customHeight="1" spans="1:25" x14ac:dyDescent="0.25">
      <c r="A101" s="6">
        <v>96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8">
        <f>IF(COUNT(D101:W101)=0,"",AVERAGE(D101:W101))</f>
      </c>
    </row>
    <row r="102" ht="18" customHeight="1" spans="1:25" x14ac:dyDescent="0.25">
      <c r="A102" s="6">
        <v>97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8">
        <f>IF(COUNT(D102:W102)=0,"",AVERAGE(D102:W102))</f>
      </c>
    </row>
    <row r="103" ht="18" customHeight="1" spans="1:25" x14ac:dyDescent="0.25">
      <c r="A103" s="6">
        <v>98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8">
        <f>IF(COUNT(D103:W103)=0,"",AVERAGE(D103:W103))</f>
      </c>
    </row>
    <row r="104" ht="18" customHeight="1" spans="1:25" x14ac:dyDescent="0.25">
      <c r="A104" s="6">
        <v>99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8">
        <f>IF(COUNT(D104:W104)=0,"",AVERAGE(D104:W104))</f>
      </c>
    </row>
    <row r="105" ht="18" customHeight="1" spans="1:25" x14ac:dyDescent="0.25">
      <c r="A105" s="6">
        <v>100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8">
        <f>IF(COUNT(D105:W105)=0,"",AVERAGE(D105:W105))</f>
      </c>
    </row>
    <row r="106" ht="18" customHeight="1" spans="1:25" x14ac:dyDescent="0.25">
      <c r="A106" s="6">
        <v>101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8">
        <f>IF(COUNT(D106:W106)=0,"",AVERAGE(D106:W106))</f>
      </c>
    </row>
    <row r="107" ht="18" customHeight="1" spans="1:25" x14ac:dyDescent="0.25">
      <c r="A107" s="6">
        <v>102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8">
        <f>IF(COUNT(D107:W107)=0,"",AVERAGE(D107:W107))</f>
      </c>
    </row>
    <row r="108" ht="18" customHeight="1" spans="1:25" x14ac:dyDescent="0.25">
      <c r="A108" s="6">
        <v>103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8">
        <f>IF(COUNT(D108:W108)=0,"",AVERAGE(D108:W108))</f>
      </c>
    </row>
    <row r="109" ht="18" customHeight="1" spans="1:25" x14ac:dyDescent="0.25">
      <c r="A109" s="6">
        <v>104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8">
        <f>IF(COUNT(D109:W109)=0,"",AVERAGE(D109:W109))</f>
      </c>
    </row>
    <row r="110" ht="18" customHeight="1" spans="1:25" x14ac:dyDescent="0.25">
      <c r="A110" s="6">
        <v>105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8">
        <f>IF(COUNT(D110:W110)=0,"",AVERAGE(D110:W110))</f>
      </c>
    </row>
    <row r="111" ht="18" customHeight="1" spans="1:25" x14ac:dyDescent="0.25">
      <c r="A111" s="6">
        <v>106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8">
        <f>IF(COUNT(D111:W111)=0,"",AVERAGE(D111:W111))</f>
      </c>
    </row>
    <row r="112" ht="18" customHeight="1" spans="1:25" x14ac:dyDescent="0.25">
      <c r="A112" s="6">
        <v>107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8">
        <f>IF(COUNT(D112:W112)=0,"",AVERAGE(D112:W112))</f>
      </c>
    </row>
    <row r="113" ht="18" customHeight="1" spans="1:25" x14ac:dyDescent="0.25">
      <c r="A113" s="6">
        <v>108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8">
        <f>IF(COUNT(D113:W113)=0,"",AVERAGE(D113:W113))</f>
      </c>
    </row>
    <row r="114" ht="18" customHeight="1" spans="1:25" x14ac:dyDescent="0.25">
      <c r="A114" s="6">
        <v>109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8">
        <f>IF(COUNT(D114:W114)=0,"",AVERAGE(D114:W114))</f>
      </c>
    </row>
    <row r="115" ht="18" customHeight="1" spans="1:25" x14ac:dyDescent="0.25">
      <c r="A115" s="6">
        <v>110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8">
        <f>IF(COUNT(D115:W115)=0,"",AVERAGE(D115:W115))</f>
      </c>
    </row>
    <row r="116" ht="18" customHeight="1" spans="1:25" x14ac:dyDescent="0.25">
      <c r="A116" s="6">
        <v>111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8">
        <f>IF(COUNT(D116:W116)=0,"",AVERAGE(D116:W116))</f>
      </c>
    </row>
    <row r="117" ht="18" customHeight="1" spans="1:25" x14ac:dyDescent="0.25">
      <c r="A117" s="6">
        <v>112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8">
        <f>IF(COUNT(D117:W117)=0,"",AVERAGE(D117:W117))</f>
      </c>
    </row>
    <row r="118" ht="18" customHeight="1" spans="1:25" x14ac:dyDescent="0.25">
      <c r="A118" s="6">
        <v>113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8">
        <f>IF(COUNT(D118:W118)=0,"",AVERAGE(D118:W118))</f>
      </c>
    </row>
    <row r="119" ht="18" customHeight="1" spans="1:25" x14ac:dyDescent="0.25">
      <c r="A119" s="6">
        <v>114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8">
        <f>IF(COUNT(D119:W119)=0,"",AVERAGE(D119:W119))</f>
      </c>
    </row>
    <row r="120" ht="18" customHeight="1" spans="1:25" x14ac:dyDescent="0.25">
      <c r="A120" s="6">
        <v>115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8">
        <f>IF(COUNT(D120:W120)=0,"",AVERAGE(D120:W120))</f>
      </c>
    </row>
    <row r="121" ht="18" customHeight="1" spans="1:25" x14ac:dyDescent="0.25">
      <c r="A121" s="6">
        <v>116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8">
        <f>IF(COUNT(D121:W121)=0,"",AVERAGE(D121:W121))</f>
      </c>
    </row>
    <row r="122" ht="18" customHeight="1" spans="1:25" x14ac:dyDescent="0.25">
      <c r="A122" s="6">
        <v>117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8">
        <f>IF(COUNT(D122:W122)=0,"",AVERAGE(D122:W122))</f>
      </c>
    </row>
    <row r="123" ht="18" customHeight="1" spans="1:25" x14ac:dyDescent="0.25">
      <c r="A123" s="6">
        <v>118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8">
        <f>IF(COUNT(D123:W123)=0,"",AVERAGE(D123:W123))</f>
      </c>
    </row>
    <row r="124" ht="18" customHeight="1" spans="1:25" x14ac:dyDescent="0.25">
      <c r="A124" s="6">
        <v>119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8">
        <f>IF(COUNT(D124:W124)=0,"",AVERAGE(D124:W124))</f>
      </c>
    </row>
    <row r="125" ht="18" customHeight="1" spans="1:25" x14ac:dyDescent="0.25">
      <c r="A125" s="6">
        <v>120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8">
        <f>IF(COUNT(D125:W125)=0,"",AVERAGE(D125:W125))</f>
      </c>
    </row>
    <row r="126" ht="18" customHeight="1" spans="1:25" x14ac:dyDescent="0.25">
      <c r="A126" s="6">
        <v>121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8">
        <f>IF(COUNT(D126:W126)=0,"",AVERAGE(D126:W126))</f>
      </c>
    </row>
    <row r="127" ht="18" customHeight="1" spans="1:25" x14ac:dyDescent="0.25">
      <c r="A127" s="6">
        <v>122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8">
        <f>IF(COUNT(D127:W127)=0,"",AVERAGE(D127:W127))</f>
      </c>
    </row>
    <row r="128" ht="18" customHeight="1" spans="1:25" x14ac:dyDescent="0.25">
      <c r="A128" s="6">
        <v>123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8">
        <f>IF(COUNT(D128:W128)=0,"",AVERAGE(D128:W128))</f>
      </c>
    </row>
    <row r="129" ht="18" customHeight="1" spans="1:25" x14ac:dyDescent="0.25">
      <c r="A129" s="6">
        <v>124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8">
        <f>IF(COUNT(D129:W129)=0,"",AVERAGE(D129:W129))</f>
      </c>
    </row>
    <row r="130" ht="18" customHeight="1" spans="1:25" x14ac:dyDescent="0.25">
      <c r="A130" s="6">
        <v>125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8">
        <f>IF(COUNT(D130:W130)=0,"",AVERAGE(D130:W130))</f>
      </c>
    </row>
    <row r="131" ht="18" customHeight="1" spans="1:25" x14ac:dyDescent="0.25">
      <c r="A131" s="6">
        <v>126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8">
        <f>IF(COUNT(D131:W131)=0,"",AVERAGE(D131:W131))</f>
      </c>
    </row>
    <row r="132" ht="18" customHeight="1" spans="1:25" x14ac:dyDescent="0.25">
      <c r="A132" s="6">
        <v>127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8">
        <f>IF(COUNT(D132:W132)=0,"",AVERAGE(D132:W132))</f>
      </c>
    </row>
    <row r="133" ht="18" customHeight="1" spans="1:25" x14ac:dyDescent="0.25">
      <c r="A133" s="6">
        <v>128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8">
        <f>IF(COUNT(D133:W133)=0,"",AVERAGE(D133:W133))</f>
      </c>
    </row>
    <row r="134" ht="18" customHeight="1" spans="1:25" x14ac:dyDescent="0.25">
      <c r="A134" s="6">
        <v>129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8">
        <f>IF(COUNT(D134:W134)=0,"",AVERAGE(D134:W134))</f>
      </c>
    </row>
    <row r="135" ht="18" customHeight="1" spans="1:25" x14ac:dyDescent="0.25">
      <c r="A135" s="6">
        <v>130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8">
        <f>IF(COUNT(D135:W135)=0,"",AVERAGE(D135:W135))</f>
      </c>
    </row>
    <row r="136" ht="18" customHeight="1" spans="1:25" x14ac:dyDescent="0.25">
      <c r="A136" s="6">
        <v>131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8">
        <f>IF(COUNT(D136:W136)=0,"",AVERAGE(D136:W136))</f>
      </c>
    </row>
    <row r="137" ht="18" customHeight="1" spans="1:25" x14ac:dyDescent="0.25">
      <c r="A137" s="6">
        <v>132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8">
        <f>IF(COUNT(D137:W137)=0,"",AVERAGE(D137:W137))</f>
      </c>
    </row>
    <row r="138" ht="18" customHeight="1" spans="1:25" x14ac:dyDescent="0.25">
      <c r="A138" s="6">
        <v>133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8">
        <f>IF(COUNT(D138:W138)=0,"",AVERAGE(D138:W138))</f>
      </c>
    </row>
    <row r="139" ht="18" customHeight="1" spans="1:25" x14ac:dyDescent="0.25">
      <c r="A139" s="6">
        <v>134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8">
        <f>IF(COUNT(D139:W139)=0,"",AVERAGE(D139:W139))</f>
      </c>
    </row>
    <row r="140" ht="18" customHeight="1" spans="1:25" x14ac:dyDescent="0.25">
      <c r="A140" s="6">
        <v>135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8">
        <f>IF(COUNT(D140:W140)=0,"",AVERAGE(D140:W140))</f>
      </c>
    </row>
    <row r="141" ht="18" customHeight="1" spans="1:25" x14ac:dyDescent="0.25">
      <c r="A141" s="6">
        <v>136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8">
        <f>IF(COUNT(D141:W141)=0,"",AVERAGE(D141:W141))</f>
      </c>
    </row>
    <row r="142" ht="18" customHeight="1" spans="1:25" x14ac:dyDescent="0.25">
      <c r="A142" s="6">
        <v>137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8">
        <f>IF(COUNT(D142:W142)=0,"",AVERAGE(D142:W142))</f>
      </c>
    </row>
    <row r="143" ht="18" customHeight="1" spans="1:25" x14ac:dyDescent="0.25">
      <c r="A143" s="6">
        <v>138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8">
        <f>IF(COUNT(D143:W143)=0,"",AVERAGE(D143:W143))</f>
      </c>
    </row>
    <row r="144" ht="18" customHeight="1" spans="1:25" x14ac:dyDescent="0.25">
      <c r="A144" s="6">
        <v>139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8">
        <f>IF(COUNT(D144:W144)=0,"",AVERAGE(D144:W144))</f>
      </c>
    </row>
    <row r="145" ht="18" customHeight="1" spans="1:25" x14ac:dyDescent="0.25">
      <c r="A145" s="6">
        <v>140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8">
        <f>IF(COUNT(D145:W145)=0,"",AVERAGE(D145:W145))</f>
      </c>
    </row>
    <row r="146" ht="18" customHeight="1" spans="1:25" x14ac:dyDescent="0.25">
      <c r="A146" s="6">
        <v>141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8">
        <f>IF(COUNT(D146:W146)=0,"",AVERAGE(D146:W146))</f>
      </c>
    </row>
    <row r="147" ht="18" customHeight="1" spans="1:25" x14ac:dyDescent="0.25">
      <c r="A147" s="6">
        <v>142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8">
        <f>IF(COUNT(D147:W147)=0,"",AVERAGE(D147:W147))</f>
      </c>
    </row>
    <row r="148" ht="18" customHeight="1" spans="1:25" x14ac:dyDescent="0.25">
      <c r="A148" s="6">
        <v>143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8">
        <f>IF(COUNT(D148:W148)=0,"",AVERAGE(D148:W148))</f>
      </c>
    </row>
    <row r="149" ht="18" customHeight="1" spans="1:25" x14ac:dyDescent="0.25">
      <c r="A149" s="6">
        <v>144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8">
        <f>IF(COUNT(D149:W149)=0,"",AVERAGE(D149:W149))</f>
      </c>
    </row>
    <row r="150" ht="18" customHeight="1" spans="1:25" x14ac:dyDescent="0.25">
      <c r="A150" s="6">
        <v>145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8">
        <f>IF(COUNT(D150:W150)=0,"",AVERAGE(D150:W150))</f>
      </c>
    </row>
    <row r="151" ht="18" customHeight="1" spans="1:25" x14ac:dyDescent="0.25">
      <c r="A151" s="6">
        <v>146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8">
        <f>IF(COUNT(D151:W151)=0,"",AVERAGE(D151:W151))</f>
      </c>
    </row>
    <row r="152" ht="18" customHeight="1" spans="1:25" x14ac:dyDescent="0.25">
      <c r="A152" s="6">
        <v>147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8">
        <f>IF(COUNT(D152:W152)=0,"",AVERAGE(D152:W152))</f>
      </c>
    </row>
    <row r="153" ht="18" customHeight="1" spans="1:25" x14ac:dyDescent="0.25">
      <c r="A153" s="6">
        <v>148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8">
        <f>IF(COUNT(D153:W153)=0,"",AVERAGE(D153:W153))</f>
      </c>
    </row>
    <row r="154" ht="18" customHeight="1" spans="1:25" x14ac:dyDescent="0.25">
      <c r="A154" s="6">
        <v>149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8">
        <f>IF(COUNT(D154:W154)=0,"",AVERAGE(D154:W154))</f>
      </c>
    </row>
    <row r="155" ht="18" customHeight="1" spans="1:25" x14ac:dyDescent="0.25">
      <c r="A155" s="6">
        <v>150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8">
        <f>IF(COUNT(D155:W155)=0,"",AVERAGE(D155:W155))</f>
      </c>
    </row>
    <row r="156" ht="18" customHeight="1" spans="1:25" x14ac:dyDescent="0.25">
      <c r="A156" s="6">
        <v>151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8">
        <f>IF(COUNT(D156:W156)=0,"",AVERAGE(D156:W156))</f>
      </c>
    </row>
    <row r="157" ht="18" customHeight="1" spans="1:25" x14ac:dyDescent="0.25">
      <c r="A157" s="6">
        <v>152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8">
        <f>IF(COUNT(D157:W157)=0,"",AVERAGE(D157:W157))</f>
      </c>
    </row>
    <row r="158" ht="18" customHeight="1" spans="1:25" x14ac:dyDescent="0.25">
      <c r="A158" s="6">
        <v>153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8">
        <f>IF(COUNT(D158:W158)=0,"",AVERAGE(D158:W158))</f>
      </c>
    </row>
    <row r="159" ht="18" customHeight="1" spans="1:25" x14ac:dyDescent="0.25">
      <c r="A159" s="6">
        <v>154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8">
        <f>IF(COUNT(D159:W159)=0,"",AVERAGE(D159:W159))</f>
      </c>
    </row>
    <row r="160" ht="18" customHeight="1" spans="1:25" x14ac:dyDescent="0.25">
      <c r="A160" s="6">
        <v>155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8">
        <f>IF(COUNT(D160:W160)=0,"",AVERAGE(D160:W160))</f>
      </c>
    </row>
    <row r="161" ht="18" customHeight="1" spans="1:25" x14ac:dyDescent="0.25">
      <c r="A161" s="6">
        <v>156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8">
        <f>IF(COUNT(D161:W161)=0,"",AVERAGE(D161:W161))</f>
      </c>
    </row>
    <row r="162" ht="18" customHeight="1" spans="1:25" x14ac:dyDescent="0.25">
      <c r="A162" s="6">
        <v>157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8">
        <f>IF(COUNT(D162:W162)=0,"",AVERAGE(D162:W162))</f>
      </c>
    </row>
    <row r="163" ht="18" customHeight="1" spans="1:25" x14ac:dyDescent="0.25">
      <c r="A163" s="6">
        <v>158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8">
        <f>IF(COUNT(D163:W163)=0,"",AVERAGE(D163:W163))</f>
      </c>
    </row>
    <row r="164" ht="18" customHeight="1" spans="1:25" x14ac:dyDescent="0.25">
      <c r="A164" s="6">
        <v>159</v>
      </c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8">
        <f>IF(COUNT(D164:W164)=0,"",AVERAGE(D164:W164))</f>
      </c>
    </row>
    <row r="165" ht="18" customHeight="1" spans="1:25" x14ac:dyDescent="0.25">
      <c r="A165" s="6">
        <v>160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8">
        <f>IF(COUNT(D165:W165)=0,"",AVERAGE(D165:W165))</f>
      </c>
    </row>
    <row r="166" ht="18" customHeight="1" spans="1:25" x14ac:dyDescent="0.25">
      <c r="A166" s="6">
        <v>161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8">
        <f>IF(COUNT(D166:W166)=0,"",AVERAGE(D166:W166))</f>
      </c>
    </row>
    <row r="167" ht="18" customHeight="1" spans="1:25" x14ac:dyDescent="0.25">
      <c r="A167" s="6">
        <v>162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8">
        <f>IF(COUNT(D167:W167)=0,"",AVERAGE(D167:W167))</f>
      </c>
    </row>
    <row r="168" ht="18" customHeight="1" spans="1:25" x14ac:dyDescent="0.25">
      <c r="A168" s="6">
        <v>163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8">
        <f>IF(COUNT(D168:W168)=0,"",AVERAGE(D168:W168))</f>
      </c>
    </row>
    <row r="169" ht="18" customHeight="1" spans="1:25" x14ac:dyDescent="0.25">
      <c r="A169" s="6">
        <v>164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8">
        <f>IF(COUNT(D169:W169)=0,"",AVERAGE(D169:W169))</f>
      </c>
    </row>
    <row r="170" ht="18" customHeight="1" spans="1:25" x14ac:dyDescent="0.25">
      <c r="A170" s="6">
        <v>165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8">
        <f>IF(COUNT(D170:W170)=0,"",AVERAGE(D170:W170))</f>
      </c>
    </row>
    <row r="171" ht="18" customHeight="1" spans="1:25" x14ac:dyDescent="0.25">
      <c r="A171" s="6">
        <v>166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8">
        <f>IF(COUNT(D171:W171)=0,"",AVERAGE(D171:W171))</f>
      </c>
    </row>
    <row r="172" ht="18" customHeight="1" spans="1:25" x14ac:dyDescent="0.25">
      <c r="A172" s="6">
        <v>167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8">
        <f>IF(COUNT(D172:W172)=0,"",AVERAGE(D172:W172))</f>
      </c>
    </row>
    <row r="173" ht="18" customHeight="1" spans="1:25" x14ac:dyDescent="0.25">
      <c r="A173" s="6">
        <v>168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8">
        <f>IF(COUNT(D173:W173)=0,"",AVERAGE(D173:W173))</f>
      </c>
    </row>
    <row r="174" ht="18" customHeight="1" spans="1:25" x14ac:dyDescent="0.25">
      <c r="A174" s="6">
        <v>169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8">
        <f>IF(COUNT(D174:W174)=0,"",AVERAGE(D174:W174))</f>
      </c>
    </row>
    <row r="175" ht="18" customHeight="1" spans="1:25" x14ac:dyDescent="0.25">
      <c r="A175" s="6">
        <v>170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8">
        <f>IF(COUNT(D175:W175)=0,"",AVERAGE(D175:W175))</f>
      </c>
    </row>
    <row r="176" ht="18" customHeight="1" spans="1:25" x14ac:dyDescent="0.25">
      <c r="A176" s="6">
        <v>171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8">
        <f>IF(COUNT(D176:W176)=0,"",AVERAGE(D176:W176))</f>
      </c>
    </row>
    <row r="177" ht="18" customHeight="1" spans="1:25" x14ac:dyDescent="0.25">
      <c r="A177" s="6">
        <v>172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8">
        <f>IF(COUNT(D177:W177)=0,"",AVERAGE(D177:W177))</f>
      </c>
    </row>
    <row r="178" ht="18" customHeight="1" spans="1:25" x14ac:dyDescent="0.25">
      <c r="A178" s="6">
        <v>173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8">
        <f>IF(COUNT(D178:W178)=0,"",AVERAGE(D178:W178))</f>
      </c>
    </row>
    <row r="179" ht="18" customHeight="1" spans="1:25" x14ac:dyDescent="0.25">
      <c r="A179" s="6">
        <v>174</v>
      </c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8">
        <f>IF(COUNT(D179:W179)=0,"",AVERAGE(D179:W179))</f>
      </c>
    </row>
    <row r="180" ht="18" customHeight="1" spans="1:25" x14ac:dyDescent="0.25">
      <c r="A180" s="6">
        <v>175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8">
        <f>IF(COUNT(D180:W180)=0,"",AVERAGE(D180:W180))</f>
      </c>
    </row>
    <row r="181" ht="18" customHeight="1" spans="1:25" x14ac:dyDescent="0.25">
      <c r="A181" s="6">
        <v>176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8">
        <f>IF(COUNT(D181:W181)=0,"",AVERAGE(D181:W181))</f>
      </c>
    </row>
    <row r="182" ht="18" customHeight="1" spans="1:25" x14ac:dyDescent="0.25">
      <c r="A182" s="6">
        <v>177</v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8">
        <f>IF(COUNT(D182:W182)=0,"",AVERAGE(D182:W182))</f>
      </c>
    </row>
    <row r="183" ht="18" customHeight="1" spans="1:25" x14ac:dyDescent="0.25">
      <c r="A183" s="6">
        <v>178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8">
        <f>IF(COUNT(D183:W183)=0,"",AVERAGE(D183:W183))</f>
      </c>
    </row>
    <row r="184" ht="18" customHeight="1" spans="1:25" x14ac:dyDescent="0.25">
      <c r="A184" s="6">
        <v>179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8">
        <f>IF(COUNT(D184:W184)=0,"",AVERAGE(D184:W184))</f>
      </c>
    </row>
    <row r="185" ht="18" customHeight="1" spans="1:25" x14ac:dyDescent="0.25">
      <c r="A185" s="6">
        <v>180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8">
        <f>IF(COUNT(D185:W185)=0,"",AVERAGE(D185:W185))</f>
      </c>
    </row>
    <row r="186" ht="18" customHeight="1" spans="1:25" x14ac:dyDescent="0.25">
      <c r="A186" s="6">
        <v>181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8">
        <f>IF(COUNT(D186:W186)=0,"",AVERAGE(D186:W186))</f>
      </c>
    </row>
    <row r="187" ht="18" customHeight="1" spans="1:25" x14ac:dyDescent="0.25">
      <c r="A187" s="6">
        <v>182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8">
        <f>IF(COUNT(D187:W187)=0,"",AVERAGE(D187:W187))</f>
      </c>
    </row>
    <row r="188" ht="18" customHeight="1" spans="1:25" x14ac:dyDescent="0.25">
      <c r="A188" s="6">
        <v>183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8">
        <f>IF(COUNT(D188:W188)=0,"",AVERAGE(D188:W188))</f>
      </c>
    </row>
    <row r="189" ht="18" customHeight="1" spans="1:25" x14ac:dyDescent="0.25">
      <c r="A189" s="6">
        <v>184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8">
        <f>IF(COUNT(D189:W189)=0,"",AVERAGE(D189:W189))</f>
      </c>
    </row>
    <row r="190" ht="18" customHeight="1" spans="1:25" x14ac:dyDescent="0.25">
      <c r="A190" s="6">
        <v>185</v>
      </c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8">
        <f>IF(COUNT(D190:W190)=0,"",AVERAGE(D190:W190))</f>
      </c>
    </row>
    <row r="191" ht="18" customHeight="1" spans="1:25" x14ac:dyDescent="0.25">
      <c r="A191" s="6">
        <v>186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8">
        <f>IF(COUNT(D191:W191)=0,"",AVERAGE(D191:W191))</f>
      </c>
    </row>
    <row r="192" ht="18" customHeight="1" spans="1:25" x14ac:dyDescent="0.25">
      <c r="A192" s="6">
        <v>187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8">
        <f>IF(COUNT(D192:W192)=0,"",AVERAGE(D192:W192))</f>
      </c>
    </row>
    <row r="193" ht="18" customHeight="1" spans="1:25" x14ac:dyDescent="0.25">
      <c r="A193" s="6">
        <v>188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8">
        <f>IF(COUNT(D193:W193)=0,"",AVERAGE(D193:W193))</f>
      </c>
    </row>
    <row r="194" ht="18" customHeight="1" spans="1:25" x14ac:dyDescent="0.25">
      <c r="A194" s="6">
        <v>189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8">
        <f>IF(COUNT(D194:W194)=0,"",AVERAGE(D194:W194))</f>
      </c>
    </row>
    <row r="195" ht="18" customHeight="1" spans="1:25" x14ac:dyDescent="0.25">
      <c r="A195" s="6">
        <v>190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8">
        <f>IF(COUNT(D195:W195)=0,"",AVERAGE(D195:W195))</f>
      </c>
    </row>
    <row r="196" ht="18" customHeight="1" spans="1:25" x14ac:dyDescent="0.25">
      <c r="A196" s="6">
        <v>191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8">
        <f>IF(COUNT(D196:W196)=0,"",AVERAGE(D196:W196))</f>
      </c>
    </row>
    <row r="197" ht="18" customHeight="1" spans="1:25" x14ac:dyDescent="0.25">
      <c r="A197" s="6">
        <v>192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8">
        <f>IF(COUNT(D197:W197)=0,"",AVERAGE(D197:W197))</f>
      </c>
    </row>
    <row r="198" ht="18" customHeight="1" spans="1:25" x14ac:dyDescent="0.25">
      <c r="A198" s="6">
        <v>193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8">
        <f>IF(COUNT(D198:W198)=0,"",AVERAGE(D198:W198))</f>
      </c>
    </row>
    <row r="199" ht="18" customHeight="1" spans="1:25" x14ac:dyDescent="0.25">
      <c r="A199" s="6">
        <v>194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8">
        <f>IF(COUNT(D199:W199)=0,"",AVERAGE(D199:W199))</f>
      </c>
    </row>
    <row r="200" ht="18" customHeight="1" spans="1:25" x14ac:dyDescent="0.25">
      <c r="A200" s="6">
        <v>195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8">
        <f>IF(COUNT(D200:W200)=0,"",AVERAGE(D200:W200))</f>
      </c>
    </row>
    <row r="201" ht="18" customHeight="1" spans="1:25" x14ac:dyDescent="0.25">
      <c r="A201" s="6">
        <v>196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8">
        <f>IF(COUNT(D201:W201)=0,"",AVERAGE(D201:W201))</f>
      </c>
    </row>
    <row r="202" ht="18" customHeight="1" spans="1:25" x14ac:dyDescent="0.25">
      <c r="A202" s="6">
        <v>197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8">
        <f>IF(COUNT(D202:W202)=0,"",AVERAGE(D202:W202))</f>
      </c>
    </row>
    <row r="203" ht="18" customHeight="1" spans="1:25" x14ac:dyDescent="0.25">
      <c r="A203" s="6">
        <v>198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8">
        <f>IF(COUNT(D203:W203)=0,"",AVERAGE(D203:W203))</f>
      </c>
    </row>
    <row r="204" ht="18" customHeight="1" spans="1:25" x14ac:dyDescent="0.25">
      <c r="A204" s="6">
        <v>199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8">
        <f>IF(COUNT(D204:W204)=0,"",AVERAGE(D204:W204))</f>
      </c>
    </row>
    <row r="205" ht="18" customHeight="1" spans="1:25" x14ac:dyDescent="0.25">
      <c r="A205" s="6">
        <v>200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8">
        <f>IF(COUNT(D205:W205)=0,"",AVERAGE(D205:W205))</f>
      </c>
    </row>
  </sheetData>
  <autoFilter ref="A5:Y5"/>
  <conditionalFormatting sqref="D6:D205">
    <cfRule type="expression" dxfId="0" priority="1">
      <formula>AND(ISNUMBER(D6),D6&lt;3)</formula>
    </cfRule>
  </conditionalFormatting>
  <conditionalFormatting sqref="E6:E205">
    <cfRule type="expression" dxfId="1" priority="1">
      <formula>AND(ISNUMBER(E6),E6&lt;3)</formula>
    </cfRule>
  </conditionalFormatting>
  <conditionalFormatting sqref="F6:F205">
    <cfRule type="expression" dxfId="2" priority="1">
      <formula>AND(ISNUMBER(F6),F6&lt;3)</formula>
    </cfRule>
  </conditionalFormatting>
  <conditionalFormatting sqref="G6:G205">
    <cfRule type="expression" dxfId="3" priority="1">
      <formula>AND(ISNUMBER(G6),G6&lt;3)</formula>
    </cfRule>
  </conditionalFormatting>
  <conditionalFormatting sqref="H6:H205">
    <cfRule type="expression" dxfId="4" priority="1">
      <formula>AND(ISNUMBER(H6),H6&lt;3)</formula>
    </cfRule>
  </conditionalFormatting>
  <conditionalFormatting sqref="I6:I205">
    <cfRule type="expression" dxfId="5" priority="1">
      <formula>AND(ISNUMBER(I6),I6&lt;3)</formula>
    </cfRule>
  </conditionalFormatting>
  <conditionalFormatting sqref="J6:J205">
    <cfRule type="expression" dxfId="6" priority="1">
      <formula>AND(ISNUMBER(J6),J6&lt;3)</formula>
    </cfRule>
  </conditionalFormatting>
  <conditionalFormatting sqref="K6:K205">
    <cfRule type="expression" dxfId="7" priority="1">
      <formula>AND(ISNUMBER(K6),K6&lt;3)</formula>
    </cfRule>
  </conditionalFormatting>
  <conditionalFormatting sqref="L6:L205">
    <cfRule type="expression" dxfId="8" priority="1">
      <formula>AND(ISNUMBER(L6),L6&lt;3)</formula>
    </cfRule>
  </conditionalFormatting>
  <conditionalFormatting sqref="M6:M205">
    <cfRule type="expression" dxfId="9" priority="1">
      <formula>AND(ISNUMBER(M6),M6&lt;3)</formula>
    </cfRule>
  </conditionalFormatting>
  <conditionalFormatting sqref="N6:N205">
    <cfRule type="expression" dxfId="10" priority="1">
      <formula>AND(ISNUMBER(N6),N6&lt;3)</formula>
    </cfRule>
  </conditionalFormatting>
  <conditionalFormatting sqref="O6:O205">
    <cfRule type="expression" dxfId="11" priority="1">
      <formula>AND(ISNUMBER(O6),O6&lt;3)</formula>
    </cfRule>
  </conditionalFormatting>
  <conditionalFormatting sqref="P6:P205">
    <cfRule type="expression" dxfId="12" priority="1">
      <formula>AND(ISNUMBER(P6),P6&lt;3)</formula>
    </cfRule>
  </conditionalFormatting>
  <conditionalFormatting sqref="Q6:Q205">
    <cfRule type="expression" dxfId="13" priority="1">
      <formula>AND(ISNUMBER(Q6),Q6&lt;3)</formula>
    </cfRule>
  </conditionalFormatting>
  <conditionalFormatting sqref="R6:R205">
    <cfRule type="expression" dxfId="14" priority="1">
      <formula>AND(ISNUMBER(R6),R6&lt;3)</formula>
    </cfRule>
  </conditionalFormatting>
  <conditionalFormatting sqref="S6:S205">
    <cfRule type="expression" dxfId="15" priority="1">
      <formula>AND(ISNUMBER(S6),S6&lt;3)</formula>
    </cfRule>
  </conditionalFormatting>
  <conditionalFormatting sqref="T6:T205">
    <cfRule type="expression" dxfId="16" priority="1">
      <formula>AND(ISNUMBER(T6),T6&lt;3)</formula>
    </cfRule>
  </conditionalFormatting>
  <conditionalFormatting sqref="U6:U205">
    <cfRule type="expression" dxfId="17" priority="1">
      <formula>AND(ISNUMBER(U6),U6&lt;3)</formula>
    </cfRule>
  </conditionalFormatting>
  <conditionalFormatting sqref="V6:V205">
    <cfRule type="expression" dxfId="18" priority="1">
      <formula>AND(ISNUMBER(V6),V6&lt;3)</formula>
    </cfRule>
  </conditionalFormatting>
  <conditionalFormatting sqref="W6:W205">
    <cfRule type="expression" dxfId="19" priority="1">
      <formula>AND(ISNUMBER(W6),W6&lt;3)</formula>
    </cfRule>
  </conditionalFormatting>
  <dataValidations count="8">
    <dataValidation type="list" allowBlank="1" showErrorMessage="1" errorTitle="Geçersiz değer" error="Listeden seçin: Satış, Operasyon, Finans, İK, Bilgi Teknolojileri, Üretim, Diğer" sqref="B10:B205">
      <formula1>"Satış,Operasyon,Finans,İK,Bilgi Teknolojileri,Üretim,Diğer"</formula1>
    </dataValidation>
    <dataValidation type="list" allowBlank="1" showErrorMessage="1" errorTitle="Geçersiz değer" error="Listeden seçin: Satış, Operasyon, Finans, İK, Bilgi Teknolojileri, Üretim, Diğer" sqref="B6:B205">
      <formula1>"Satış,Operasyon,Finans,İK,Bilgi Teknolojileri,Üretim,Diğer"</formula1>
    </dataValidation>
    <dataValidation type="list" allowBlank="1" showErrorMessage="1" errorTitle="Geçersiz değer" error="Listeden seçin: 0-1 yıl, 1-3 yıl, 3-5 yıl, 5-10 yıl, 10+ yıl" sqref="C10:C205">
      <formula1>"0-1 yıl,1-3 yıl,3-5 yıl,5-10 yıl,10+ yıl"</formula1>
    </dataValidation>
    <dataValidation type="list" allowBlank="1" showErrorMessage="1" errorTitle="Geçersiz değer" error="Listeden seçin: 0-1 yıl, 1-3 yıl, 3-5 yıl, 5-10 yıl, 10+ yıl" sqref="C6:C205">
      <formula1>"0-1 yıl,1-3 yıl,3-5 yıl,5-10 yıl,10+ yıl"</formula1>
    </dataValidation>
    <dataValidation type="list" allowBlank="1" showErrorMessage="1" errorTitle="Geçersiz değer" error="Listeden seçin: 1, 2, 3, 4, 5" sqref="D10:W205">
      <formula1>"1,2,3,4,5"</formula1>
    </dataValidation>
    <dataValidation type="list" allowBlank="1" showErrorMessage="1" errorTitle="Geçersiz değer" error="Listeden seçin: 1, 2, 3, 4, 5" sqref="D6:W205">
      <formula1>"1,2,3,4,5"</formula1>
    </dataValidation>
    <dataValidation type="list" allowBlank="1" showErrorMessage="1" errorTitle="Geçersiz değer" error="Listeden seçin: 0, 1, 2, 3, 4, 5, 6, 7, 8, 9, 10" sqref="X10:X205">
      <formula1>"0,1,2,3,4,5,6,7,8,9,10"</formula1>
    </dataValidation>
    <dataValidation type="list" allowBlank="1" showErrorMessage="1" errorTitle="Geçersiz değer" error="Listeden seçin: 0, 1, 2, 3, 4, 5, 6, 7, 8, 9, 10" sqref="X6:X205">
      <formula1>"0,1,2,3,4,5,6,7,8,9,10"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0" customWidth="1"/>
    <col min="3" max="3" width="66" customWidth="1"/>
    <col min="4" max="4" width="8" customWidth="1"/>
    <col min="5" max="6" width="10" customWidth="1"/>
    <col min="8" max="8" width="10" customWidth="1"/>
    <col min="9" max="9" width="18" customWidth="1"/>
  </cols>
  <sheetData>
    <row r="1" ht="34" customHeight="1" spans="2:2" x14ac:dyDescent="0.25">
      <c r="B1" s="1" t="s">
        <v>37</v>
      </c>
    </row>
    <row r="2" ht="18" customHeight="1" spans="2:2" x14ac:dyDescent="0.25">
      <c r="B2" s="2" t="s">
        <v>38</v>
      </c>
    </row>
    <row r="3" ht="16" customHeight="1" spans="2:2" x14ac:dyDescent="0.25">
      <c r="B3" s="3" t="s">
        <v>2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 x14ac:dyDescent="0.25">
      <c r="A5" s="5" t="s">
        <v>39</v>
      </c>
      <c r="B5" s="5" t="s">
        <v>40</v>
      </c>
      <c r="C5" s="5" t="s">
        <v>41</v>
      </c>
      <c r="D5" s="5" t="s">
        <v>42</v>
      </c>
      <c r="E5" s="5" t="s">
        <v>43</v>
      </c>
      <c r="F5" s="5" t="s">
        <v>44</v>
      </c>
      <c r="G5" s="5" t="s">
        <v>45</v>
      </c>
      <c r="H5" s="5" t="s">
        <v>46</v>
      </c>
      <c r="I5" s="5" t="s">
        <v>47</v>
      </c>
    </row>
    <row r="6" ht="18" customHeight="1" spans="1:9" x14ac:dyDescent="0.25">
      <c r="A6" s="10">
        <v>1</v>
      </c>
      <c r="B6" s="11" t="s">
        <v>48</v>
      </c>
      <c r="C6" s="11" t="s">
        <v>49</v>
      </c>
      <c r="D6" s="12">
        <f>IF(A6="","",COUNT(INDEX('Yanıtlar'!$D$6:$W$205,0,A6)))</f>
      </c>
      <c r="E6" s="8">
        <f>IF(A6="","",IFERROR(AVERAGE(INDEX('Yanıtlar'!$D$6:$W$205,0,A6)),""))</f>
      </c>
      <c r="F6" s="13">
        <f>IF(A6="","",IFERROR(COUNTIF(INDEX('Yanıtlar'!$D$6:$W$205,0,A6),"&gt;=4")/D6,""))</f>
      </c>
      <c r="G6" s="13">
        <f>IF(A6="","",IFERROR(COUNTIF(INDEX('Yanıtlar'!$D$6:$W$205,0,A6),3)/D6,""))</f>
      </c>
      <c r="H6" s="13">
        <f>IF(A6="","",IFERROR(COUNTIF(INDEX('Yanıtlar'!$D$6:$W$205,0,A6),"&lt;=2")/D6,""))</f>
      </c>
      <c r="I6" s="14">
        <f>IF(A6="","",IF(F6="","",IF(F6&gt;='Özet'!$C$8,"Güçlü Alan",IF(F6&lt;'Özet'!$C$9,"Öncelikli Gelişim","İzlenecek"))))</f>
      </c>
    </row>
    <row r="7" ht="18" customHeight="1" spans="1:9" x14ac:dyDescent="0.25">
      <c r="A7" s="10">
        <v>2</v>
      </c>
      <c r="B7" s="11" t="s">
        <v>48</v>
      </c>
      <c r="C7" s="11" t="s">
        <v>50</v>
      </c>
      <c r="D7" s="12">
        <f>IF(A7="","",COUNT(INDEX('Yanıtlar'!$D$6:$W$205,0,A7)))</f>
      </c>
      <c r="E7" s="8">
        <f>IF(A7="","",IFERROR(AVERAGE(INDEX('Yanıtlar'!$D$6:$W$205,0,A7)),""))</f>
      </c>
      <c r="F7" s="13">
        <f>IF(A7="","",IFERROR(COUNTIF(INDEX('Yanıtlar'!$D$6:$W$205,0,A7),"&gt;=4")/D7,""))</f>
      </c>
      <c r="G7" s="13">
        <f>IF(A7="","",IFERROR(COUNTIF(INDEX('Yanıtlar'!$D$6:$W$205,0,A7),3)/D7,""))</f>
      </c>
      <c r="H7" s="13">
        <f>IF(A7="","",IFERROR(COUNTIF(INDEX('Yanıtlar'!$D$6:$W$205,0,A7),"&lt;=2")/D7,""))</f>
      </c>
      <c r="I7" s="14">
        <f>IF(A7="","",IF(F7="","",IF(F7&gt;='Özet'!$C$8,"Güçlü Alan",IF(F7&lt;'Özet'!$C$9,"Öncelikli Gelişim","İzlenecek"))))</f>
      </c>
    </row>
    <row r="8" ht="18" customHeight="1" spans="1:9" x14ac:dyDescent="0.25">
      <c r="A8" s="10">
        <v>3</v>
      </c>
      <c r="B8" s="11" t="s">
        <v>48</v>
      </c>
      <c r="C8" s="11" t="s">
        <v>51</v>
      </c>
      <c r="D8" s="12">
        <f>IF(A8="","",COUNT(INDEX('Yanıtlar'!$D$6:$W$205,0,A8)))</f>
      </c>
      <c r="E8" s="8">
        <f>IF(A8="","",IFERROR(AVERAGE(INDEX('Yanıtlar'!$D$6:$W$205,0,A8)),""))</f>
      </c>
      <c r="F8" s="13">
        <f>IF(A8="","",IFERROR(COUNTIF(INDEX('Yanıtlar'!$D$6:$W$205,0,A8),"&gt;=4")/D8,""))</f>
      </c>
      <c r="G8" s="13">
        <f>IF(A8="","",IFERROR(COUNTIF(INDEX('Yanıtlar'!$D$6:$W$205,0,A8),3)/D8,""))</f>
      </c>
      <c r="H8" s="13">
        <f>IF(A8="","",IFERROR(COUNTIF(INDEX('Yanıtlar'!$D$6:$W$205,0,A8),"&lt;=2")/D8,""))</f>
      </c>
      <c r="I8" s="14">
        <f>IF(A8="","",IF(F8="","",IF(F8&gt;='Özet'!$C$8,"Güçlü Alan",IF(F8&lt;'Özet'!$C$9,"Öncelikli Gelişim","İzlenecek"))))</f>
      </c>
    </row>
    <row r="9" ht="18" customHeight="1" spans="1:9" x14ac:dyDescent="0.25">
      <c r="A9" s="10">
        <v>4</v>
      </c>
      <c r="B9" s="11" t="s">
        <v>48</v>
      </c>
      <c r="C9" s="11" t="s">
        <v>52</v>
      </c>
      <c r="D9" s="12">
        <f>IF(A9="","",COUNT(INDEX('Yanıtlar'!$D$6:$W$205,0,A9)))</f>
      </c>
      <c r="E9" s="8">
        <f>IF(A9="","",IFERROR(AVERAGE(INDEX('Yanıtlar'!$D$6:$W$205,0,A9)),""))</f>
      </c>
      <c r="F9" s="13">
        <f>IF(A9="","",IFERROR(COUNTIF(INDEX('Yanıtlar'!$D$6:$W$205,0,A9),"&gt;=4")/D9,""))</f>
      </c>
      <c r="G9" s="13">
        <f>IF(A9="","",IFERROR(COUNTIF(INDEX('Yanıtlar'!$D$6:$W$205,0,A9),3)/D9,""))</f>
      </c>
      <c r="H9" s="13">
        <f>IF(A9="","",IFERROR(COUNTIF(INDEX('Yanıtlar'!$D$6:$W$205,0,A9),"&lt;=2")/D9,""))</f>
      </c>
      <c r="I9" s="14">
        <f>IF(A9="","",IF(F9="","",IF(F9&gt;='Özet'!$C$8,"Güçlü Alan",IF(F9&lt;'Özet'!$C$9,"Öncelikli Gelişim","İzlenecek"))))</f>
      </c>
    </row>
    <row r="10" ht="18" customHeight="1" spans="1:9" x14ac:dyDescent="0.25">
      <c r="A10" s="10">
        <v>5</v>
      </c>
      <c r="B10" s="11" t="s">
        <v>53</v>
      </c>
      <c r="C10" s="11" t="s">
        <v>54</v>
      </c>
      <c r="D10" s="12">
        <f>IF(A10="","",COUNT(INDEX('Yanıtlar'!$D$6:$W$205,0,A10)))</f>
      </c>
      <c r="E10" s="8">
        <f>IF(A10="","",IFERROR(AVERAGE(INDEX('Yanıtlar'!$D$6:$W$205,0,A10)),""))</f>
      </c>
      <c r="F10" s="13">
        <f>IF(A10="","",IFERROR(COUNTIF(INDEX('Yanıtlar'!$D$6:$W$205,0,A10),"&gt;=4")/D10,""))</f>
      </c>
      <c r="G10" s="13">
        <f>IF(A10="","",IFERROR(COUNTIF(INDEX('Yanıtlar'!$D$6:$W$205,0,A10),3)/D10,""))</f>
      </c>
      <c r="H10" s="13">
        <f>IF(A10="","",IFERROR(COUNTIF(INDEX('Yanıtlar'!$D$6:$W$205,0,A10),"&lt;=2")/D10,""))</f>
      </c>
      <c r="I10" s="14">
        <f>IF(A10="","",IF(F10="","",IF(F10&gt;='Özet'!$C$8,"Güçlü Alan",IF(F10&lt;'Özet'!$C$9,"Öncelikli Gelişim","İzlenecek"))))</f>
      </c>
    </row>
    <row r="11" ht="18" customHeight="1" spans="1:9" x14ac:dyDescent="0.25">
      <c r="A11" s="10">
        <v>6</v>
      </c>
      <c r="B11" s="11" t="s">
        <v>53</v>
      </c>
      <c r="C11" s="11" t="s">
        <v>55</v>
      </c>
      <c r="D11" s="12">
        <f>IF(A11="","",COUNT(INDEX('Yanıtlar'!$D$6:$W$205,0,A11)))</f>
      </c>
      <c r="E11" s="8">
        <f>IF(A11="","",IFERROR(AVERAGE(INDEX('Yanıtlar'!$D$6:$W$205,0,A11)),""))</f>
      </c>
      <c r="F11" s="13">
        <f>IF(A11="","",IFERROR(COUNTIF(INDEX('Yanıtlar'!$D$6:$W$205,0,A11),"&gt;=4")/D11,""))</f>
      </c>
      <c r="G11" s="13">
        <f>IF(A11="","",IFERROR(COUNTIF(INDEX('Yanıtlar'!$D$6:$W$205,0,A11),3)/D11,""))</f>
      </c>
      <c r="H11" s="13">
        <f>IF(A11="","",IFERROR(COUNTIF(INDEX('Yanıtlar'!$D$6:$W$205,0,A11),"&lt;=2")/D11,""))</f>
      </c>
      <c r="I11" s="14">
        <f>IF(A11="","",IF(F11="","",IF(F11&gt;='Özet'!$C$8,"Güçlü Alan",IF(F11&lt;'Özet'!$C$9,"Öncelikli Gelişim","İzlenecek"))))</f>
      </c>
    </row>
    <row r="12" ht="18" customHeight="1" spans="1:9" x14ac:dyDescent="0.25">
      <c r="A12" s="10">
        <v>7</v>
      </c>
      <c r="B12" s="11" t="s">
        <v>53</v>
      </c>
      <c r="C12" s="11" t="s">
        <v>56</v>
      </c>
      <c r="D12" s="12">
        <f>IF(A12="","",COUNT(INDEX('Yanıtlar'!$D$6:$W$205,0,A12)))</f>
      </c>
      <c r="E12" s="8">
        <f>IF(A12="","",IFERROR(AVERAGE(INDEX('Yanıtlar'!$D$6:$W$205,0,A12)),""))</f>
      </c>
      <c r="F12" s="13">
        <f>IF(A12="","",IFERROR(COUNTIF(INDEX('Yanıtlar'!$D$6:$W$205,0,A12),"&gt;=4")/D12,""))</f>
      </c>
      <c r="G12" s="13">
        <f>IF(A12="","",IFERROR(COUNTIF(INDEX('Yanıtlar'!$D$6:$W$205,0,A12),3)/D12,""))</f>
      </c>
      <c r="H12" s="13">
        <f>IF(A12="","",IFERROR(COUNTIF(INDEX('Yanıtlar'!$D$6:$W$205,0,A12),"&lt;=2")/D12,""))</f>
      </c>
      <c r="I12" s="14">
        <f>IF(A12="","",IF(F12="","",IF(F12&gt;='Özet'!$C$8,"Güçlü Alan",IF(F12&lt;'Özet'!$C$9,"Öncelikli Gelişim","İzlenecek"))))</f>
      </c>
    </row>
    <row r="13" ht="18" customHeight="1" spans="1:9" x14ac:dyDescent="0.25">
      <c r="A13" s="10">
        <v>8</v>
      </c>
      <c r="B13" s="11" t="s">
        <v>53</v>
      </c>
      <c r="C13" s="11" t="s">
        <v>57</v>
      </c>
      <c r="D13" s="12">
        <f>IF(A13="","",COUNT(INDEX('Yanıtlar'!$D$6:$W$205,0,A13)))</f>
      </c>
      <c r="E13" s="8">
        <f>IF(A13="","",IFERROR(AVERAGE(INDEX('Yanıtlar'!$D$6:$W$205,0,A13)),""))</f>
      </c>
      <c r="F13" s="13">
        <f>IF(A13="","",IFERROR(COUNTIF(INDEX('Yanıtlar'!$D$6:$W$205,0,A13),"&gt;=4")/D13,""))</f>
      </c>
      <c r="G13" s="13">
        <f>IF(A13="","",IFERROR(COUNTIF(INDEX('Yanıtlar'!$D$6:$W$205,0,A13),3)/D13,""))</f>
      </c>
      <c r="H13" s="13">
        <f>IF(A13="","",IFERROR(COUNTIF(INDEX('Yanıtlar'!$D$6:$W$205,0,A13),"&lt;=2")/D13,""))</f>
      </c>
      <c r="I13" s="14">
        <f>IF(A13="","",IF(F13="","",IF(F13&gt;='Özet'!$C$8,"Güçlü Alan",IF(F13&lt;'Özet'!$C$9,"Öncelikli Gelişim","İzlenecek"))))</f>
      </c>
    </row>
    <row r="14" ht="18" customHeight="1" spans="1:9" x14ac:dyDescent="0.25">
      <c r="A14" s="10">
        <v>9</v>
      </c>
      <c r="B14" s="11" t="s">
        <v>58</v>
      </c>
      <c r="C14" s="11" t="s">
        <v>59</v>
      </c>
      <c r="D14" s="12">
        <f>IF(A14="","",COUNT(INDEX('Yanıtlar'!$D$6:$W$205,0,A14)))</f>
      </c>
      <c r="E14" s="8">
        <f>IF(A14="","",IFERROR(AVERAGE(INDEX('Yanıtlar'!$D$6:$W$205,0,A14)),""))</f>
      </c>
      <c r="F14" s="13">
        <f>IF(A14="","",IFERROR(COUNTIF(INDEX('Yanıtlar'!$D$6:$W$205,0,A14),"&gt;=4")/D14,""))</f>
      </c>
      <c r="G14" s="13">
        <f>IF(A14="","",IFERROR(COUNTIF(INDEX('Yanıtlar'!$D$6:$W$205,0,A14),3)/D14,""))</f>
      </c>
      <c r="H14" s="13">
        <f>IF(A14="","",IFERROR(COUNTIF(INDEX('Yanıtlar'!$D$6:$W$205,0,A14),"&lt;=2")/D14,""))</f>
      </c>
      <c r="I14" s="14">
        <f>IF(A14="","",IF(F14="","",IF(F14&gt;='Özet'!$C$8,"Güçlü Alan",IF(F14&lt;'Özet'!$C$9,"Öncelikli Gelişim","İzlenecek"))))</f>
      </c>
    </row>
    <row r="15" ht="18" customHeight="1" spans="1:9" x14ac:dyDescent="0.25">
      <c r="A15" s="10">
        <v>10</v>
      </c>
      <c r="B15" s="11" t="s">
        <v>58</v>
      </c>
      <c r="C15" s="11" t="s">
        <v>60</v>
      </c>
      <c r="D15" s="12">
        <f>IF(A15="","",COUNT(INDEX('Yanıtlar'!$D$6:$W$205,0,A15)))</f>
      </c>
      <c r="E15" s="8">
        <f>IF(A15="","",IFERROR(AVERAGE(INDEX('Yanıtlar'!$D$6:$W$205,0,A15)),""))</f>
      </c>
      <c r="F15" s="13">
        <f>IF(A15="","",IFERROR(COUNTIF(INDEX('Yanıtlar'!$D$6:$W$205,0,A15),"&gt;=4")/D15,""))</f>
      </c>
      <c r="G15" s="13">
        <f>IF(A15="","",IFERROR(COUNTIF(INDEX('Yanıtlar'!$D$6:$W$205,0,A15),3)/D15,""))</f>
      </c>
      <c r="H15" s="13">
        <f>IF(A15="","",IFERROR(COUNTIF(INDEX('Yanıtlar'!$D$6:$W$205,0,A15),"&lt;=2")/D15,""))</f>
      </c>
      <c r="I15" s="14">
        <f>IF(A15="","",IF(F15="","",IF(F15&gt;='Özet'!$C$8,"Güçlü Alan",IF(F15&lt;'Özet'!$C$9,"Öncelikli Gelişim","İzlenecek"))))</f>
      </c>
    </row>
    <row r="16" ht="18" customHeight="1" spans="1:9" x14ac:dyDescent="0.25">
      <c r="A16" s="10">
        <v>11</v>
      </c>
      <c r="B16" s="11" t="s">
        <v>58</v>
      </c>
      <c r="C16" s="11" t="s">
        <v>61</v>
      </c>
      <c r="D16" s="12">
        <f>IF(A16="","",COUNT(INDEX('Yanıtlar'!$D$6:$W$205,0,A16)))</f>
      </c>
      <c r="E16" s="8">
        <f>IF(A16="","",IFERROR(AVERAGE(INDEX('Yanıtlar'!$D$6:$W$205,0,A16)),""))</f>
      </c>
      <c r="F16" s="13">
        <f>IF(A16="","",IFERROR(COUNTIF(INDEX('Yanıtlar'!$D$6:$W$205,0,A16),"&gt;=4")/D16,""))</f>
      </c>
      <c r="G16" s="13">
        <f>IF(A16="","",IFERROR(COUNTIF(INDEX('Yanıtlar'!$D$6:$W$205,0,A16),3)/D16,""))</f>
      </c>
      <c r="H16" s="13">
        <f>IF(A16="","",IFERROR(COUNTIF(INDEX('Yanıtlar'!$D$6:$W$205,0,A16),"&lt;=2")/D16,""))</f>
      </c>
      <c r="I16" s="14">
        <f>IF(A16="","",IF(F16="","",IF(F16&gt;='Özet'!$C$8,"Güçlü Alan",IF(F16&lt;'Özet'!$C$9,"Öncelikli Gelişim","İzlenecek"))))</f>
      </c>
    </row>
    <row r="17" ht="18" customHeight="1" spans="1:9" x14ac:dyDescent="0.25">
      <c r="A17" s="10">
        <v>12</v>
      </c>
      <c r="B17" s="11" t="s">
        <v>58</v>
      </c>
      <c r="C17" s="11" t="s">
        <v>62</v>
      </c>
      <c r="D17" s="12">
        <f>IF(A17="","",COUNT(INDEX('Yanıtlar'!$D$6:$W$205,0,A17)))</f>
      </c>
      <c r="E17" s="8">
        <f>IF(A17="","",IFERROR(AVERAGE(INDEX('Yanıtlar'!$D$6:$W$205,0,A17)),""))</f>
      </c>
      <c r="F17" s="13">
        <f>IF(A17="","",IFERROR(COUNTIF(INDEX('Yanıtlar'!$D$6:$W$205,0,A17),"&gt;=4")/D17,""))</f>
      </c>
      <c r="G17" s="13">
        <f>IF(A17="","",IFERROR(COUNTIF(INDEX('Yanıtlar'!$D$6:$W$205,0,A17),3)/D17,""))</f>
      </c>
      <c r="H17" s="13">
        <f>IF(A17="","",IFERROR(COUNTIF(INDEX('Yanıtlar'!$D$6:$W$205,0,A17),"&lt;=2")/D17,""))</f>
      </c>
      <c r="I17" s="14">
        <f>IF(A17="","",IF(F17="","",IF(F17&gt;='Özet'!$C$8,"Güçlü Alan",IF(F17&lt;'Özet'!$C$9,"Öncelikli Gelişim","İzlenecek"))))</f>
      </c>
    </row>
    <row r="18" ht="18" customHeight="1" spans="1:9" x14ac:dyDescent="0.25">
      <c r="A18" s="10">
        <v>13</v>
      </c>
      <c r="B18" s="11" t="s">
        <v>63</v>
      </c>
      <c r="C18" s="11" t="s">
        <v>64</v>
      </c>
      <c r="D18" s="12">
        <f>IF(A18="","",COUNT(INDEX('Yanıtlar'!$D$6:$W$205,0,A18)))</f>
      </c>
      <c r="E18" s="8">
        <f>IF(A18="","",IFERROR(AVERAGE(INDEX('Yanıtlar'!$D$6:$W$205,0,A18)),""))</f>
      </c>
      <c r="F18" s="13">
        <f>IF(A18="","",IFERROR(COUNTIF(INDEX('Yanıtlar'!$D$6:$W$205,0,A18),"&gt;=4")/D18,""))</f>
      </c>
      <c r="G18" s="13">
        <f>IF(A18="","",IFERROR(COUNTIF(INDEX('Yanıtlar'!$D$6:$W$205,0,A18),3)/D18,""))</f>
      </c>
      <c r="H18" s="13">
        <f>IF(A18="","",IFERROR(COUNTIF(INDEX('Yanıtlar'!$D$6:$W$205,0,A18),"&lt;=2")/D18,""))</f>
      </c>
      <c r="I18" s="14">
        <f>IF(A18="","",IF(F18="","",IF(F18&gt;='Özet'!$C$8,"Güçlü Alan",IF(F18&lt;'Özet'!$C$9,"Öncelikli Gelişim","İzlenecek"))))</f>
      </c>
    </row>
    <row r="19" ht="18" customHeight="1" spans="1:9" x14ac:dyDescent="0.25">
      <c r="A19" s="10">
        <v>14</v>
      </c>
      <c r="B19" s="11" t="s">
        <v>63</v>
      </c>
      <c r="C19" s="11" t="s">
        <v>65</v>
      </c>
      <c r="D19" s="12">
        <f>IF(A19="","",COUNT(INDEX('Yanıtlar'!$D$6:$W$205,0,A19)))</f>
      </c>
      <c r="E19" s="8">
        <f>IF(A19="","",IFERROR(AVERAGE(INDEX('Yanıtlar'!$D$6:$W$205,0,A19)),""))</f>
      </c>
      <c r="F19" s="13">
        <f>IF(A19="","",IFERROR(COUNTIF(INDEX('Yanıtlar'!$D$6:$W$205,0,A19),"&gt;=4")/D19,""))</f>
      </c>
      <c r="G19" s="13">
        <f>IF(A19="","",IFERROR(COUNTIF(INDEX('Yanıtlar'!$D$6:$W$205,0,A19),3)/D19,""))</f>
      </c>
      <c r="H19" s="13">
        <f>IF(A19="","",IFERROR(COUNTIF(INDEX('Yanıtlar'!$D$6:$W$205,0,A19),"&lt;=2")/D19,""))</f>
      </c>
      <c r="I19" s="14">
        <f>IF(A19="","",IF(F19="","",IF(F19&gt;='Özet'!$C$8,"Güçlü Alan",IF(F19&lt;'Özet'!$C$9,"Öncelikli Gelişim","İzlenecek"))))</f>
      </c>
    </row>
    <row r="20" ht="18" customHeight="1" spans="1:9" x14ac:dyDescent="0.25">
      <c r="A20" s="10">
        <v>15</v>
      </c>
      <c r="B20" s="11" t="s">
        <v>63</v>
      </c>
      <c r="C20" s="11" t="s">
        <v>66</v>
      </c>
      <c r="D20" s="12">
        <f>IF(A20="","",COUNT(INDEX('Yanıtlar'!$D$6:$W$205,0,A20)))</f>
      </c>
      <c r="E20" s="8">
        <f>IF(A20="","",IFERROR(AVERAGE(INDEX('Yanıtlar'!$D$6:$W$205,0,A20)),""))</f>
      </c>
      <c r="F20" s="13">
        <f>IF(A20="","",IFERROR(COUNTIF(INDEX('Yanıtlar'!$D$6:$W$205,0,A20),"&gt;=4")/D20,""))</f>
      </c>
      <c r="G20" s="13">
        <f>IF(A20="","",IFERROR(COUNTIF(INDEX('Yanıtlar'!$D$6:$W$205,0,A20),3)/D20,""))</f>
      </c>
      <c r="H20" s="13">
        <f>IF(A20="","",IFERROR(COUNTIF(INDEX('Yanıtlar'!$D$6:$W$205,0,A20),"&lt;=2")/D20,""))</f>
      </c>
      <c r="I20" s="14">
        <f>IF(A20="","",IF(F20="","",IF(F20&gt;='Özet'!$C$8,"Güçlü Alan",IF(F20&lt;'Özet'!$C$9,"Öncelikli Gelişim","İzlenecek"))))</f>
      </c>
    </row>
    <row r="21" ht="18" customHeight="1" spans="1:9" x14ac:dyDescent="0.25">
      <c r="A21" s="10">
        <v>16</v>
      </c>
      <c r="B21" s="11" t="s">
        <v>63</v>
      </c>
      <c r="C21" s="11" t="s">
        <v>67</v>
      </c>
      <c r="D21" s="12">
        <f>IF(A21="","",COUNT(INDEX('Yanıtlar'!$D$6:$W$205,0,A21)))</f>
      </c>
      <c r="E21" s="8">
        <f>IF(A21="","",IFERROR(AVERAGE(INDEX('Yanıtlar'!$D$6:$W$205,0,A21)),""))</f>
      </c>
      <c r="F21" s="13">
        <f>IF(A21="","",IFERROR(COUNTIF(INDEX('Yanıtlar'!$D$6:$W$205,0,A21),"&gt;=4")/D21,""))</f>
      </c>
      <c r="G21" s="13">
        <f>IF(A21="","",IFERROR(COUNTIF(INDEX('Yanıtlar'!$D$6:$W$205,0,A21),3)/D21,""))</f>
      </c>
      <c r="H21" s="13">
        <f>IF(A21="","",IFERROR(COUNTIF(INDEX('Yanıtlar'!$D$6:$W$205,0,A21),"&lt;=2")/D21,""))</f>
      </c>
      <c r="I21" s="14">
        <f>IF(A21="","",IF(F21="","",IF(F21&gt;='Özet'!$C$8,"Güçlü Alan",IF(F21&lt;'Özet'!$C$9,"Öncelikli Gelişim","İzlenecek"))))</f>
      </c>
    </row>
    <row r="22" ht="18" customHeight="1" spans="1:9" x14ac:dyDescent="0.25">
      <c r="A22" s="10">
        <v>17</v>
      </c>
      <c r="B22" s="11" t="s">
        <v>68</v>
      </c>
      <c r="C22" s="11" t="s">
        <v>69</v>
      </c>
      <c r="D22" s="12">
        <f>IF(A22="","",COUNT(INDEX('Yanıtlar'!$D$6:$W$205,0,A22)))</f>
      </c>
      <c r="E22" s="8">
        <f>IF(A22="","",IFERROR(AVERAGE(INDEX('Yanıtlar'!$D$6:$W$205,0,A22)),""))</f>
      </c>
      <c r="F22" s="13">
        <f>IF(A22="","",IFERROR(COUNTIF(INDEX('Yanıtlar'!$D$6:$W$205,0,A22),"&gt;=4")/D22,""))</f>
      </c>
      <c r="G22" s="13">
        <f>IF(A22="","",IFERROR(COUNTIF(INDEX('Yanıtlar'!$D$6:$W$205,0,A22),3)/D22,""))</f>
      </c>
      <c r="H22" s="13">
        <f>IF(A22="","",IFERROR(COUNTIF(INDEX('Yanıtlar'!$D$6:$W$205,0,A22),"&lt;=2")/D22,""))</f>
      </c>
      <c r="I22" s="14">
        <f>IF(A22="","",IF(F22="","",IF(F22&gt;='Özet'!$C$8,"Güçlü Alan",IF(F22&lt;'Özet'!$C$9,"Öncelikli Gelişim","İzlenecek"))))</f>
      </c>
    </row>
    <row r="23" ht="18" customHeight="1" spans="1:9" x14ac:dyDescent="0.25">
      <c r="A23" s="10">
        <v>18</v>
      </c>
      <c r="B23" s="11" t="s">
        <v>68</v>
      </c>
      <c r="C23" s="11" t="s">
        <v>70</v>
      </c>
      <c r="D23" s="12">
        <f>IF(A23="","",COUNT(INDEX('Yanıtlar'!$D$6:$W$205,0,A23)))</f>
      </c>
      <c r="E23" s="8">
        <f>IF(A23="","",IFERROR(AVERAGE(INDEX('Yanıtlar'!$D$6:$W$205,0,A23)),""))</f>
      </c>
      <c r="F23" s="13">
        <f>IF(A23="","",IFERROR(COUNTIF(INDEX('Yanıtlar'!$D$6:$W$205,0,A23),"&gt;=4")/D23,""))</f>
      </c>
      <c r="G23" s="13">
        <f>IF(A23="","",IFERROR(COUNTIF(INDEX('Yanıtlar'!$D$6:$W$205,0,A23),3)/D23,""))</f>
      </c>
      <c r="H23" s="13">
        <f>IF(A23="","",IFERROR(COUNTIF(INDEX('Yanıtlar'!$D$6:$W$205,0,A23),"&lt;=2")/D23,""))</f>
      </c>
      <c r="I23" s="14">
        <f>IF(A23="","",IF(F23="","",IF(F23&gt;='Özet'!$C$8,"Güçlü Alan",IF(F23&lt;'Özet'!$C$9,"Öncelikli Gelişim","İzlenecek"))))</f>
      </c>
    </row>
    <row r="24" ht="18" customHeight="1" spans="1:9" x14ac:dyDescent="0.25">
      <c r="A24" s="10">
        <v>19</v>
      </c>
      <c r="B24" s="11" t="s">
        <v>68</v>
      </c>
      <c r="C24" s="11" t="s">
        <v>71</v>
      </c>
      <c r="D24" s="12">
        <f>IF(A24="","",COUNT(INDEX('Yanıtlar'!$D$6:$W$205,0,A24)))</f>
      </c>
      <c r="E24" s="8">
        <f>IF(A24="","",IFERROR(AVERAGE(INDEX('Yanıtlar'!$D$6:$W$205,0,A24)),""))</f>
      </c>
      <c r="F24" s="13">
        <f>IF(A24="","",IFERROR(COUNTIF(INDEX('Yanıtlar'!$D$6:$W$205,0,A24),"&gt;=4")/D24,""))</f>
      </c>
      <c r="G24" s="13">
        <f>IF(A24="","",IFERROR(COUNTIF(INDEX('Yanıtlar'!$D$6:$W$205,0,A24),3)/D24,""))</f>
      </c>
      <c r="H24" s="13">
        <f>IF(A24="","",IFERROR(COUNTIF(INDEX('Yanıtlar'!$D$6:$W$205,0,A24),"&lt;=2")/D24,""))</f>
      </c>
      <c r="I24" s="14">
        <f>IF(A24="","",IF(F24="","",IF(F24&gt;='Özet'!$C$8,"Güçlü Alan",IF(F24&lt;'Özet'!$C$9,"Öncelikli Gelişim","İzlenecek"))))</f>
      </c>
    </row>
    <row r="25" ht="18" customHeight="1" spans="1:9" x14ac:dyDescent="0.25">
      <c r="A25" s="10">
        <v>20</v>
      </c>
      <c r="B25" s="11" t="s">
        <v>68</v>
      </c>
      <c r="C25" s="11" t="s">
        <v>72</v>
      </c>
      <c r="D25" s="12">
        <f>IF(A25="","",COUNT(INDEX('Yanıtlar'!$D$6:$W$205,0,A25)))</f>
      </c>
      <c r="E25" s="8">
        <f>IF(A25="","",IFERROR(AVERAGE(INDEX('Yanıtlar'!$D$6:$W$205,0,A25)),""))</f>
      </c>
      <c r="F25" s="13">
        <f>IF(A25="","",IFERROR(COUNTIF(INDEX('Yanıtlar'!$D$6:$W$205,0,A25),"&gt;=4")/D25,""))</f>
      </c>
      <c r="G25" s="13">
        <f>IF(A25="","",IFERROR(COUNTIF(INDEX('Yanıtlar'!$D$6:$W$205,0,A25),3)/D25,""))</f>
      </c>
      <c r="H25" s="13">
        <f>IF(A25="","",IFERROR(COUNTIF(INDEX('Yanıtlar'!$D$6:$W$205,0,A25),"&lt;=2")/D25,""))</f>
      </c>
      <c r="I25" s="14">
        <f>IF(A25="","",IF(F25="","",IF(F25&gt;='Özet'!$C$8,"Güçlü Alan",IF(F25&lt;'Özet'!$C$9,"Öncelikli Gelişim","İzlenecek"))))</f>
      </c>
    </row>
  </sheetData>
  <autoFilter ref="A5:I5"/>
  <conditionalFormatting sqref="I6:I25">
    <cfRule type="cellIs" dxfId="20" priority="1" operator="equal">
      <formula>"Güçlü Alan"</formula>
    </cfRule>
  </conditionalFormatting>
  <conditionalFormatting sqref="I6:I25">
    <cfRule type="cellIs" dxfId="21" priority="1" operator="equal">
      <formula>"Öncelikli Gelişim"</formula>
    </cfRule>
  </conditionalFormatting>
  <conditionalFormatting sqref="I6:I25">
    <cfRule type="cellIs" dxfId="22" priority="1" operator="equal">
      <formula>"İzlenecek"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1" customWidth="1"/>
    <col min="4" max="4" width="10" customWidth="1"/>
    <col min="5" max="9" width="12" customWidth="1"/>
    <col min="10" max="10" width="8" customWidth="1"/>
  </cols>
  <sheetData>
    <row r="1" ht="34" customHeight="1" spans="2:2" x14ac:dyDescent="0.25">
      <c r="B1" s="1" t="s">
        <v>73</v>
      </c>
    </row>
    <row r="2" ht="18" customHeight="1" spans="2:2" x14ac:dyDescent="0.25">
      <c r="B2" s="2" t="s">
        <v>74</v>
      </c>
    </row>
    <row r="3" ht="16" customHeight="1" spans="2:2" x14ac:dyDescent="0.25">
      <c r="B3" s="3" t="s">
        <v>2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5" t="s">
        <v>4</v>
      </c>
      <c r="B5" s="5" t="s">
        <v>75</v>
      </c>
      <c r="C5" s="5" t="s">
        <v>76</v>
      </c>
      <c r="D5" s="5" t="s">
        <v>44</v>
      </c>
      <c r="E5" s="5" t="s">
        <v>48</v>
      </c>
      <c r="F5" s="5" t="s">
        <v>53</v>
      </c>
      <c r="G5" s="5" t="s">
        <v>58</v>
      </c>
      <c r="H5" s="5" t="s">
        <v>63</v>
      </c>
      <c r="I5" s="5" t="s">
        <v>68</v>
      </c>
      <c r="J5" s="5" t="s">
        <v>26</v>
      </c>
    </row>
    <row r="6" ht="18" customHeight="1" spans="1:10" x14ac:dyDescent="0.25">
      <c r="A6" s="11" t="s">
        <v>28</v>
      </c>
      <c r="B6" s="12">
        <f>IF(A6="","",SUMPRODUCT(('Yanıtlar'!$B$6:$B$205=A6)*ISNUMBER('Yanıtlar'!$Y$6:$Y$205)))</f>
      </c>
      <c r="C6" s="8">
        <f>IF(A6="","",IF(B6=0,"",IF(B6&lt;'Özet'!$C$7,"Az yanıt",IFERROR(SUMPRODUCT(('Yanıtlar'!$B$6:$B$205=A6)*'Yanıtlar'!$D$6:$W$205)/SUMPRODUCT(('Yanıtlar'!$B$6:$B$205=A6)*ISNUMBER('Yanıtlar'!$D$6:$W$205)),""))))</f>
      </c>
      <c r="D6" s="13">
        <f>IF(A6="","",IF(B6=0,"",IF(B6&lt;'Özet'!$C$7,"Az yanıt",IFERROR(SUMPRODUCT(('Yanıtlar'!$B$6:$B$205=A6)*ISNUMBER('Yanıtlar'!$D$6:$W$205)*('Yanıtlar'!$D$6:$W$205&gt;=4))/SUMPRODUCT(('Yanıtlar'!$B$6:$B$205=A6)*ISNUMBER('Yanıtlar'!$D$6:$W$205)),""))))</f>
      </c>
      <c r="E6" s="8">
        <f>IF(A6="","",IF(B6=0,"",IF(B6&lt;'Özet'!$C$7,"Az yanıt",IFERROR(SUMPRODUCT(('Yanıtlar'!$B$6:$B$205=A6)*'Yanıtlar'!$D$6:$G$205)/SUMPRODUCT(('Yanıtlar'!$B$6:$B$205=A6)*ISNUMBER('Yanıtlar'!$D$6:$G$205)),""))))</f>
      </c>
      <c r="F6" s="8">
        <f>IF(A6="","",IF(B6=0,"",IF(B6&lt;'Özet'!$C$7,"Az yanıt",IFERROR(SUMPRODUCT(('Yanıtlar'!$B$6:$B$205=A6)*'Yanıtlar'!$H$6:$K$205)/SUMPRODUCT(('Yanıtlar'!$B$6:$B$205=A6)*ISNUMBER('Yanıtlar'!$H$6:$K$205)),""))))</f>
      </c>
      <c r="G6" s="8">
        <f>IF(A6="","",IF(B6=0,"",IF(B6&lt;'Özet'!$C$7,"Az yanıt",IFERROR(SUMPRODUCT(('Yanıtlar'!$B$6:$B$205=A6)*'Yanıtlar'!$L$6:$O$205)/SUMPRODUCT(('Yanıtlar'!$B$6:$B$205=A6)*ISNUMBER('Yanıtlar'!$L$6:$O$205)),""))))</f>
      </c>
      <c r="H6" s="8">
        <f>IF(A6="","",IF(B6=0,"",IF(B6&lt;'Özet'!$C$7,"Az yanıt",IFERROR(SUMPRODUCT(('Yanıtlar'!$B$6:$B$205=A6)*'Yanıtlar'!$P$6:$S$205)/SUMPRODUCT(('Yanıtlar'!$B$6:$B$205=A6)*ISNUMBER('Yanıtlar'!$P$6:$S$205)),""))))</f>
      </c>
      <c r="I6" s="8">
        <f>IF(A6="","",IF(B6=0,"",IF(B6&lt;'Özet'!$C$7,"Az yanıt",IFERROR(SUMPRODUCT(('Yanıtlar'!$B$6:$B$205=A6)*'Yanıtlar'!$T$6:$W$205)/SUMPRODUCT(('Yanıtlar'!$B$6:$B$205=A6)*ISNUMBER('Yanıtlar'!$T$6:$W$205)),""))))</f>
      </c>
      <c r="J6" s="12">
        <f>IF(A6="","",IF(B6=0,"",IF(B6&lt;'Özet'!$C$7,"Az yanıt",IFERROR(ROUND((COUNTIFS('Yanıtlar'!$B$6:$B$205,A6,'Yanıtlar'!$X$6:$X$205,"&gt;=9")-COUNTIFS('Yanıtlar'!$B$6:$B$205,A6,'Yanıtlar'!$X$6:$X$205,"&lt;=6"))/SUMPRODUCT(('Yanıtlar'!$B$6:$B$205=A6)*ISNUMBER('Yanıtlar'!$X$6:$X$205))*100,0),""))))</f>
      </c>
    </row>
    <row r="7" ht="18" customHeight="1" spans="1:10" x14ac:dyDescent="0.25">
      <c r="A7" s="11" t="s">
        <v>33</v>
      </c>
      <c r="B7" s="12">
        <f>IF(A7="","",SUMPRODUCT(('Yanıtlar'!$B$6:$B$205=A7)*ISNUMBER('Yanıtlar'!$Y$6:$Y$205)))</f>
      </c>
      <c r="C7" s="8">
        <f>IF(A7="","",IF(B7=0,"",IF(B7&lt;'Özet'!$C$7,"Az yanıt",IFERROR(SUMPRODUCT(('Yanıtlar'!$B$6:$B$205=A7)*'Yanıtlar'!$D$6:$W$205)/SUMPRODUCT(('Yanıtlar'!$B$6:$B$205=A7)*ISNUMBER('Yanıtlar'!$D$6:$W$205)),""))))</f>
      </c>
      <c r="D7" s="13">
        <f>IF(A7="","",IF(B7=0,"",IF(B7&lt;'Özet'!$C$7,"Az yanıt",IFERROR(SUMPRODUCT(('Yanıtlar'!$B$6:$B$205=A7)*ISNUMBER('Yanıtlar'!$D$6:$W$205)*('Yanıtlar'!$D$6:$W$205&gt;=4))/SUMPRODUCT(('Yanıtlar'!$B$6:$B$205=A7)*ISNUMBER('Yanıtlar'!$D$6:$W$205)),""))))</f>
      </c>
      <c r="E7" s="8">
        <f>IF(A7="","",IF(B7=0,"",IF(B7&lt;'Özet'!$C$7,"Az yanıt",IFERROR(SUMPRODUCT(('Yanıtlar'!$B$6:$B$205=A7)*'Yanıtlar'!$D$6:$G$205)/SUMPRODUCT(('Yanıtlar'!$B$6:$B$205=A7)*ISNUMBER('Yanıtlar'!$D$6:$G$205)),""))))</f>
      </c>
      <c r="F7" s="8">
        <f>IF(A7="","",IF(B7=0,"",IF(B7&lt;'Özet'!$C$7,"Az yanıt",IFERROR(SUMPRODUCT(('Yanıtlar'!$B$6:$B$205=A7)*'Yanıtlar'!$H$6:$K$205)/SUMPRODUCT(('Yanıtlar'!$B$6:$B$205=A7)*ISNUMBER('Yanıtlar'!$H$6:$K$205)),""))))</f>
      </c>
      <c r="G7" s="8">
        <f>IF(A7="","",IF(B7=0,"",IF(B7&lt;'Özet'!$C$7,"Az yanıt",IFERROR(SUMPRODUCT(('Yanıtlar'!$B$6:$B$205=A7)*'Yanıtlar'!$L$6:$O$205)/SUMPRODUCT(('Yanıtlar'!$B$6:$B$205=A7)*ISNUMBER('Yanıtlar'!$L$6:$O$205)),""))))</f>
      </c>
      <c r="H7" s="8">
        <f>IF(A7="","",IF(B7=0,"",IF(B7&lt;'Özet'!$C$7,"Az yanıt",IFERROR(SUMPRODUCT(('Yanıtlar'!$B$6:$B$205=A7)*'Yanıtlar'!$P$6:$S$205)/SUMPRODUCT(('Yanıtlar'!$B$6:$B$205=A7)*ISNUMBER('Yanıtlar'!$P$6:$S$205)),""))))</f>
      </c>
      <c r="I7" s="8">
        <f>IF(A7="","",IF(B7=0,"",IF(B7&lt;'Özet'!$C$7,"Az yanıt",IFERROR(SUMPRODUCT(('Yanıtlar'!$B$6:$B$205=A7)*'Yanıtlar'!$T$6:$W$205)/SUMPRODUCT(('Yanıtlar'!$B$6:$B$205=A7)*ISNUMBER('Yanıtlar'!$T$6:$W$205)),""))))</f>
      </c>
      <c r="J7" s="12">
        <f>IF(A7="","",IF(B7=0,"",IF(B7&lt;'Özet'!$C$7,"Az yanıt",IFERROR(ROUND((COUNTIFS('Yanıtlar'!$B$6:$B$205,A7,'Yanıtlar'!$X$6:$X$205,"&gt;=9")-COUNTIFS('Yanıtlar'!$B$6:$B$205,A7,'Yanıtlar'!$X$6:$X$205,"&lt;=6"))/SUMPRODUCT(('Yanıtlar'!$B$6:$B$205=A7)*ISNUMBER('Yanıtlar'!$X$6:$X$205))*100,0),""))))</f>
      </c>
    </row>
    <row r="8" ht="18" customHeight="1" spans="1:10" x14ac:dyDescent="0.25">
      <c r="A8" s="11" t="s">
        <v>35</v>
      </c>
      <c r="B8" s="12">
        <f>IF(A8="","",SUMPRODUCT(('Yanıtlar'!$B$6:$B$205=A8)*ISNUMBER('Yanıtlar'!$Y$6:$Y$205)))</f>
      </c>
      <c r="C8" s="8">
        <f>IF(A8="","",IF(B8=0,"",IF(B8&lt;'Özet'!$C$7,"Az yanıt",IFERROR(SUMPRODUCT(('Yanıtlar'!$B$6:$B$205=A8)*'Yanıtlar'!$D$6:$W$205)/SUMPRODUCT(('Yanıtlar'!$B$6:$B$205=A8)*ISNUMBER('Yanıtlar'!$D$6:$W$205)),""))))</f>
      </c>
      <c r="D8" s="13">
        <f>IF(A8="","",IF(B8=0,"",IF(B8&lt;'Özet'!$C$7,"Az yanıt",IFERROR(SUMPRODUCT(('Yanıtlar'!$B$6:$B$205=A8)*ISNUMBER('Yanıtlar'!$D$6:$W$205)*('Yanıtlar'!$D$6:$W$205&gt;=4))/SUMPRODUCT(('Yanıtlar'!$B$6:$B$205=A8)*ISNUMBER('Yanıtlar'!$D$6:$W$205)),""))))</f>
      </c>
      <c r="E8" s="8">
        <f>IF(A8="","",IF(B8=0,"",IF(B8&lt;'Özet'!$C$7,"Az yanıt",IFERROR(SUMPRODUCT(('Yanıtlar'!$B$6:$B$205=A8)*'Yanıtlar'!$D$6:$G$205)/SUMPRODUCT(('Yanıtlar'!$B$6:$B$205=A8)*ISNUMBER('Yanıtlar'!$D$6:$G$205)),""))))</f>
      </c>
      <c r="F8" s="8">
        <f>IF(A8="","",IF(B8=0,"",IF(B8&lt;'Özet'!$C$7,"Az yanıt",IFERROR(SUMPRODUCT(('Yanıtlar'!$B$6:$B$205=A8)*'Yanıtlar'!$H$6:$K$205)/SUMPRODUCT(('Yanıtlar'!$B$6:$B$205=A8)*ISNUMBER('Yanıtlar'!$H$6:$K$205)),""))))</f>
      </c>
      <c r="G8" s="8">
        <f>IF(A8="","",IF(B8=0,"",IF(B8&lt;'Özet'!$C$7,"Az yanıt",IFERROR(SUMPRODUCT(('Yanıtlar'!$B$6:$B$205=A8)*'Yanıtlar'!$L$6:$O$205)/SUMPRODUCT(('Yanıtlar'!$B$6:$B$205=A8)*ISNUMBER('Yanıtlar'!$L$6:$O$205)),""))))</f>
      </c>
      <c r="H8" s="8">
        <f>IF(A8="","",IF(B8=0,"",IF(B8&lt;'Özet'!$C$7,"Az yanıt",IFERROR(SUMPRODUCT(('Yanıtlar'!$B$6:$B$205=A8)*'Yanıtlar'!$P$6:$S$205)/SUMPRODUCT(('Yanıtlar'!$B$6:$B$205=A8)*ISNUMBER('Yanıtlar'!$P$6:$S$205)),""))))</f>
      </c>
      <c r="I8" s="8">
        <f>IF(A8="","",IF(B8=0,"",IF(B8&lt;'Özet'!$C$7,"Az yanıt",IFERROR(SUMPRODUCT(('Yanıtlar'!$B$6:$B$205=A8)*'Yanıtlar'!$T$6:$W$205)/SUMPRODUCT(('Yanıtlar'!$B$6:$B$205=A8)*ISNUMBER('Yanıtlar'!$T$6:$W$205)),""))))</f>
      </c>
      <c r="J8" s="12">
        <f>IF(A8="","",IF(B8=0,"",IF(B8&lt;'Özet'!$C$7,"Az yanıt",IFERROR(ROUND((COUNTIFS('Yanıtlar'!$B$6:$B$205,A8,'Yanıtlar'!$X$6:$X$205,"&gt;=9")-COUNTIFS('Yanıtlar'!$B$6:$B$205,A8,'Yanıtlar'!$X$6:$X$205,"&lt;=6"))/SUMPRODUCT(('Yanıtlar'!$B$6:$B$205=A8)*ISNUMBER('Yanıtlar'!$X$6:$X$205))*100,0),""))))</f>
      </c>
    </row>
    <row r="9" ht="18" customHeight="1" spans="1:10" x14ac:dyDescent="0.25">
      <c r="A9" s="11" t="s">
        <v>36</v>
      </c>
      <c r="B9" s="12">
        <f>IF(A9="","",SUMPRODUCT(('Yanıtlar'!$B$6:$B$205=A9)*ISNUMBER('Yanıtlar'!$Y$6:$Y$205)))</f>
      </c>
      <c r="C9" s="8">
        <f>IF(A9="","",IF(B9=0,"",IF(B9&lt;'Özet'!$C$7,"Az yanıt",IFERROR(SUMPRODUCT(('Yanıtlar'!$B$6:$B$205=A9)*'Yanıtlar'!$D$6:$W$205)/SUMPRODUCT(('Yanıtlar'!$B$6:$B$205=A9)*ISNUMBER('Yanıtlar'!$D$6:$W$205)),""))))</f>
      </c>
      <c r="D9" s="13">
        <f>IF(A9="","",IF(B9=0,"",IF(B9&lt;'Özet'!$C$7,"Az yanıt",IFERROR(SUMPRODUCT(('Yanıtlar'!$B$6:$B$205=A9)*ISNUMBER('Yanıtlar'!$D$6:$W$205)*('Yanıtlar'!$D$6:$W$205&gt;=4))/SUMPRODUCT(('Yanıtlar'!$B$6:$B$205=A9)*ISNUMBER('Yanıtlar'!$D$6:$W$205)),""))))</f>
      </c>
      <c r="E9" s="8">
        <f>IF(A9="","",IF(B9=0,"",IF(B9&lt;'Özet'!$C$7,"Az yanıt",IFERROR(SUMPRODUCT(('Yanıtlar'!$B$6:$B$205=A9)*'Yanıtlar'!$D$6:$G$205)/SUMPRODUCT(('Yanıtlar'!$B$6:$B$205=A9)*ISNUMBER('Yanıtlar'!$D$6:$G$205)),""))))</f>
      </c>
      <c r="F9" s="8">
        <f>IF(A9="","",IF(B9=0,"",IF(B9&lt;'Özet'!$C$7,"Az yanıt",IFERROR(SUMPRODUCT(('Yanıtlar'!$B$6:$B$205=A9)*'Yanıtlar'!$H$6:$K$205)/SUMPRODUCT(('Yanıtlar'!$B$6:$B$205=A9)*ISNUMBER('Yanıtlar'!$H$6:$K$205)),""))))</f>
      </c>
      <c r="G9" s="8">
        <f>IF(A9="","",IF(B9=0,"",IF(B9&lt;'Özet'!$C$7,"Az yanıt",IFERROR(SUMPRODUCT(('Yanıtlar'!$B$6:$B$205=A9)*'Yanıtlar'!$L$6:$O$205)/SUMPRODUCT(('Yanıtlar'!$B$6:$B$205=A9)*ISNUMBER('Yanıtlar'!$L$6:$O$205)),""))))</f>
      </c>
      <c r="H9" s="8">
        <f>IF(A9="","",IF(B9=0,"",IF(B9&lt;'Özet'!$C$7,"Az yanıt",IFERROR(SUMPRODUCT(('Yanıtlar'!$B$6:$B$205=A9)*'Yanıtlar'!$P$6:$S$205)/SUMPRODUCT(('Yanıtlar'!$B$6:$B$205=A9)*ISNUMBER('Yanıtlar'!$P$6:$S$205)),""))))</f>
      </c>
      <c r="I9" s="8">
        <f>IF(A9="","",IF(B9=0,"",IF(B9&lt;'Özet'!$C$7,"Az yanıt",IFERROR(SUMPRODUCT(('Yanıtlar'!$B$6:$B$205=A9)*'Yanıtlar'!$T$6:$W$205)/SUMPRODUCT(('Yanıtlar'!$B$6:$B$205=A9)*ISNUMBER('Yanıtlar'!$T$6:$W$205)),""))))</f>
      </c>
      <c r="J9" s="12">
        <f>IF(A9="","",IF(B9=0,"",IF(B9&lt;'Özet'!$C$7,"Az yanıt",IFERROR(ROUND((COUNTIFS('Yanıtlar'!$B$6:$B$205,A9,'Yanıtlar'!$X$6:$X$205,"&gt;=9")-COUNTIFS('Yanıtlar'!$B$6:$B$205,A9,'Yanıtlar'!$X$6:$X$205,"&lt;=6"))/SUMPRODUCT(('Yanıtlar'!$B$6:$B$205=A9)*ISNUMBER('Yanıtlar'!$X$6:$X$205))*100,0),""))))</f>
      </c>
    </row>
    <row r="10" ht="18" customHeight="1" spans="1:10" x14ac:dyDescent="0.25">
      <c r="A10" s="11" t="s">
        <v>77</v>
      </c>
      <c r="B10" s="12">
        <f>IF(A10="","",SUMPRODUCT(('Yanıtlar'!$B$6:$B$205=A10)*ISNUMBER('Yanıtlar'!$Y$6:$Y$205)))</f>
      </c>
      <c r="C10" s="8">
        <f>IF(A10="","",IF(B10=0,"",IF(B10&lt;'Özet'!$C$7,"Az yanıt",IFERROR(SUMPRODUCT(('Yanıtlar'!$B$6:$B$205=A10)*'Yanıtlar'!$D$6:$W$205)/SUMPRODUCT(('Yanıtlar'!$B$6:$B$205=A10)*ISNUMBER('Yanıtlar'!$D$6:$W$205)),""))))</f>
      </c>
      <c r="D10" s="13">
        <f>IF(A10="","",IF(B10=0,"",IF(B10&lt;'Özet'!$C$7,"Az yanıt",IFERROR(SUMPRODUCT(('Yanıtlar'!$B$6:$B$205=A10)*ISNUMBER('Yanıtlar'!$D$6:$W$205)*('Yanıtlar'!$D$6:$W$205&gt;=4))/SUMPRODUCT(('Yanıtlar'!$B$6:$B$205=A10)*ISNUMBER('Yanıtlar'!$D$6:$W$205)),""))))</f>
      </c>
      <c r="E10" s="8">
        <f>IF(A10="","",IF(B10=0,"",IF(B10&lt;'Özet'!$C$7,"Az yanıt",IFERROR(SUMPRODUCT(('Yanıtlar'!$B$6:$B$205=A10)*'Yanıtlar'!$D$6:$G$205)/SUMPRODUCT(('Yanıtlar'!$B$6:$B$205=A10)*ISNUMBER('Yanıtlar'!$D$6:$G$205)),""))))</f>
      </c>
      <c r="F10" s="8">
        <f>IF(A10="","",IF(B10=0,"",IF(B10&lt;'Özet'!$C$7,"Az yanıt",IFERROR(SUMPRODUCT(('Yanıtlar'!$B$6:$B$205=A10)*'Yanıtlar'!$H$6:$K$205)/SUMPRODUCT(('Yanıtlar'!$B$6:$B$205=A10)*ISNUMBER('Yanıtlar'!$H$6:$K$205)),""))))</f>
      </c>
      <c r="G10" s="8">
        <f>IF(A10="","",IF(B10=0,"",IF(B10&lt;'Özet'!$C$7,"Az yanıt",IFERROR(SUMPRODUCT(('Yanıtlar'!$B$6:$B$205=A10)*'Yanıtlar'!$L$6:$O$205)/SUMPRODUCT(('Yanıtlar'!$B$6:$B$205=A10)*ISNUMBER('Yanıtlar'!$L$6:$O$205)),""))))</f>
      </c>
      <c r="H10" s="8">
        <f>IF(A10="","",IF(B10=0,"",IF(B10&lt;'Özet'!$C$7,"Az yanıt",IFERROR(SUMPRODUCT(('Yanıtlar'!$B$6:$B$205=A10)*'Yanıtlar'!$P$6:$S$205)/SUMPRODUCT(('Yanıtlar'!$B$6:$B$205=A10)*ISNUMBER('Yanıtlar'!$P$6:$S$205)),""))))</f>
      </c>
      <c r="I10" s="8">
        <f>IF(A10="","",IF(B10=0,"",IF(B10&lt;'Özet'!$C$7,"Az yanıt",IFERROR(SUMPRODUCT(('Yanıtlar'!$B$6:$B$205=A10)*'Yanıtlar'!$T$6:$W$205)/SUMPRODUCT(('Yanıtlar'!$B$6:$B$205=A10)*ISNUMBER('Yanıtlar'!$T$6:$W$205)),""))))</f>
      </c>
      <c r="J10" s="12">
        <f>IF(A10="","",IF(B10=0,"",IF(B10&lt;'Özet'!$C$7,"Az yanıt",IFERROR(ROUND((COUNTIFS('Yanıtlar'!$B$6:$B$205,A10,'Yanıtlar'!$X$6:$X$205,"&gt;=9")-COUNTIFS('Yanıtlar'!$B$6:$B$205,A10,'Yanıtlar'!$X$6:$X$205,"&lt;=6"))/SUMPRODUCT(('Yanıtlar'!$B$6:$B$205=A10)*ISNUMBER('Yanıtlar'!$X$6:$X$205))*100,0),""))))</f>
      </c>
    </row>
    <row r="11" ht="18" customHeight="1" spans="1:10" x14ac:dyDescent="0.25">
      <c r="A11" s="11" t="s">
        <v>78</v>
      </c>
      <c r="B11" s="12">
        <f>IF(A11="","",SUMPRODUCT(('Yanıtlar'!$B$6:$B$205=A11)*ISNUMBER('Yanıtlar'!$Y$6:$Y$205)))</f>
      </c>
      <c r="C11" s="8">
        <f>IF(A11="","",IF(B11=0,"",IF(B11&lt;'Özet'!$C$7,"Az yanıt",IFERROR(SUMPRODUCT(('Yanıtlar'!$B$6:$B$205=A11)*'Yanıtlar'!$D$6:$W$205)/SUMPRODUCT(('Yanıtlar'!$B$6:$B$205=A11)*ISNUMBER('Yanıtlar'!$D$6:$W$205)),""))))</f>
      </c>
      <c r="D11" s="13">
        <f>IF(A11="","",IF(B11=0,"",IF(B11&lt;'Özet'!$C$7,"Az yanıt",IFERROR(SUMPRODUCT(('Yanıtlar'!$B$6:$B$205=A11)*ISNUMBER('Yanıtlar'!$D$6:$W$205)*('Yanıtlar'!$D$6:$W$205&gt;=4))/SUMPRODUCT(('Yanıtlar'!$B$6:$B$205=A11)*ISNUMBER('Yanıtlar'!$D$6:$W$205)),""))))</f>
      </c>
      <c r="E11" s="8">
        <f>IF(A11="","",IF(B11=0,"",IF(B11&lt;'Özet'!$C$7,"Az yanıt",IFERROR(SUMPRODUCT(('Yanıtlar'!$B$6:$B$205=A11)*'Yanıtlar'!$D$6:$G$205)/SUMPRODUCT(('Yanıtlar'!$B$6:$B$205=A11)*ISNUMBER('Yanıtlar'!$D$6:$G$205)),""))))</f>
      </c>
      <c r="F11" s="8">
        <f>IF(A11="","",IF(B11=0,"",IF(B11&lt;'Özet'!$C$7,"Az yanıt",IFERROR(SUMPRODUCT(('Yanıtlar'!$B$6:$B$205=A11)*'Yanıtlar'!$H$6:$K$205)/SUMPRODUCT(('Yanıtlar'!$B$6:$B$205=A11)*ISNUMBER('Yanıtlar'!$H$6:$K$205)),""))))</f>
      </c>
      <c r="G11" s="8">
        <f>IF(A11="","",IF(B11=0,"",IF(B11&lt;'Özet'!$C$7,"Az yanıt",IFERROR(SUMPRODUCT(('Yanıtlar'!$B$6:$B$205=A11)*'Yanıtlar'!$L$6:$O$205)/SUMPRODUCT(('Yanıtlar'!$B$6:$B$205=A11)*ISNUMBER('Yanıtlar'!$L$6:$O$205)),""))))</f>
      </c>
      <c r="H11" s="8">
        <f>IF(A11="","",IF(B11=0,"",IF(B11&lt;'Özet'!$C$7,"Az yanıt",IFERROR(SUMPRODUCT(('Yanıtlar'!$B$6:$B$205=A11)*'Yanıtlar'!$P$6:$S$205)/SUMPRODUCT(('Yanıtlar'!$B$6:$B$205=A11)*ISNUMBER('Yanıtlar'!$P$6:$S$205)),""))))</f>
      </c>
      <c r="I11" s="8">
        <f>IF(A11="","",IF(B11=0,"",IF(B11&lt;'Özet'!$C$7,"Az yanıt",IFERROR(SUMPRODUCT(('Yanıtlar'!$B$6:$B$205=A11)*'Yanıtlar'!$T$6:$W$205)/SUMPRODUCT(('Yanıtlar'!$B$6:$B$205=A11)*ISNUMBER('Yanıtlar'!$T$6:$W$205)),""))))</f>
      </c>
      <c r="J11" s="12">
        <f>IF(A11="","",IF(B11=0,"",IF(B11&lt;'Özet'!$C$7,"Az yanıt",IFERROR(ROUND((COUNTIFS('Yanıtlar'!$B$6:$B$205,A11,'Yanıtlar'!$X$6:$X$205,"&gt;=9")-COUNTIFS('Yanıtlar'!$B$6:$B$205,A11,'Yanıtlar'!$X$6:$X$205,"&lt;=6"))/SUMPRODUCT(('Yanıtlar'!$B$6:$B$205=A11)*ISNUMBER('Yanıtlar'!$X$6:$X$205))*100,0),""))))</f>
      </c>
    </row>
    <row r="12" ht="18" customHeight="1" spans="1:10" x14ac:dyDescent="0.25">
      <c r="A12" s="11" t="s">
        <v>79</v>
      </c>
      <c r="B12" s="12">
        <f>IF(A12="","",SUMPRODUCT(('Yanıtlar'!$B$6:$B$205=A12)*ISNUMBER('Yanıtlar'!$Y$6:$Y$205)))</f>
      </c>
      <c r="C12" s="8">
        <f>IF(A12="","",IF(B12=0,"",IF(B12&lt;'Özet'!$C$7,"Az yanıt",IFERROR(SUMPRODUCT(('Yanıtlar'!$B$6:$B$205=A12)*'Yanıtlar'!$D$6:$W$205)/SUMPRODUCT(('Yanıtlar'!$B$6:$B$205=A12)*ISNUMBER('Yanıtlar'!$D$6:$W$205)),""))))</f>
      </c>
      <c r="D12" s="13">
        <f>IF(A12="","",IF(B12=0,"",IF(B12&lt;'Özet'!$C$7,"Az yanıt",IFERROR(SUMPRODUCT(('Yanıtlar'!$B$6:$B$205=A12)*ISNUMBER('Yanıtlar'!$D$6:$W$205)*('Yanıtlar'!$D$6:$W$205&gt;=4))/SUMPRODUCT(('Yanıtlar'!$B$6:$B$205=A12)*ISNUMBER('Yanıtlar'!$D$6:$W$205)),""))))</f>
      </c>
      <c r="E12" s="8">
        <f>IF(A12="","",IF(B12=0,"",IF(B12&lt;'Özet'!$C$7,"Az yanıt",IFERROR(SUMPRODUCT(('Yanıtlar'!$B$6:$B$205=A12)*'Yanıtlar'!$D$6:$G$205)/SUMPRODUCT(('Yanıtlar'!$B$6:$B$205=A12)*ISNUMBER('Yanıtlar'!$D$6:$G$205)),""))))</f>
      </c>
      <c r="F12" s="8">
        <f>IF(A12="","",IF(B12=0,"",IF(B12&lt;'Özet'!$C$7,"Az yanıt",IFERROR(SUMPRODUCT(('Yanıtlar'!$B$6:$B$205=A12)*'Yanıtlar'!$H$6:$K$205)/SUMPRODUCT(('Yanıtlar'!$B$6:$B$205=A12)*ISNUMBER('Yanıtlar'!$H$6:$K$205)),""))))</f>
      </c>
      <c r="G12" s="8">
        <f>IF(A12="","",IF(B12=0,"",IF(B12&lt;'Özet'!$C$7,"Az yanıt",IFERROR(SUMPRODUCT(('Yanıtlar'!$B$6:$B$205=A12)*'Yanıtlar'!$L$6:$O$205)/SUMPRODUCT(('Yanıtlar'!$B$6:$B$205=A12)*ISNUMBER('Yanıtlar'!$L$6:$O$205)),""))))</f>
      </c>
      <c r="H12" s="8">
        <f>IF(A12="","",IF(B12=0,"",IF(B12&lt;'Özet'!$C$7,"Az yanıt",IFERROR(SUMPRODUCT(('Yanıtlar'!$B$6:$B$205=A12)*'Yanıtlar'!$P$6:$S$205)/SUMPRODUCT(('Yanıtlar'!$B$6:$B$205=A12)*ISNUMBER('Yanıtlar'!$P$6:$S$205)),""))))</f>
      </c>
      <c r="I12" s="8">
        <f>IF(A12="","",IF(B12=0,"",IF(B12&lt;'Özet'!$C$7,"Az yanıt",IFERROR(SUMPRODUCT(('Yanıtlar'!$B$6:$B$205=A12)*'Yanıtlar'!$T$6:$W$205)/SUMPRODUCT(('Yanıtlar'!$B$6:$B$205=A12)*ISNUMBER('Yanıtlar'!$T$6:$W$205)),""))))</f>
      </c>
      <c r="J12" s="12">
        <f>IF(A12="","",IF(B12=0,"",IF(B12&lt;'Özet'!$C$7,"Az yanıt",IFERROR(ROUND((COUNTIFS('Yanıtlar'!$B$6:$B$205,A12,'Yanıtlar'!$X$6:$X$205,"&gt;=9")-COUNTIFS('Yanıtlar'!$B$6:$B$205,A12,'Yanıtlar'!$X$6:$X$205,"&lt;=6"))/SUMPRODUCT(('Yanıtlar'!$B$6:$B$205=A12)*ISNUMBER('Yanıtlar'!$X$6:$X$205))*100,0),""))))</f>
      </c>
    </row>
    <row r="13" ht="18" customHeight="1" spans="1:10" x14ac:dyDescent="0.25">
      <c r="A13" s="11"/>
      <c r="B13" s="12">
        <f>IF(A13="","",SUMPRODUCT(('Yanıtlar'!$B$6:$B$205=A13)*ISNUMBER('Yanıtlar'!$Y$6:$Y$205)))</f>
      </c>
      <c r="C13" s="8">
        <f>IF(A13="","",IF(B13=0,"",IF(B13&lt;'Özet'!$C$7,"Az yanıt",IFERROR(SUMPRODUCT(('Yanıtlar'!$B$6:$B$205=A13)*'Yanıtlar'!$D$6:$W$205)/SUMPRODUCT(('Yanıtlar'!$B$6:$B$205=A13)*ISNUMBER('Yanıtlar'!$D$6:$W$205)),""))))</f>
      </c>
      <c r="D13" s="13">
        <f>IF(A13="","",IF(B13=0,"",IF(B13&lt;'Özet'!$C$7,"Az yanıt",IFERROR(SUMPRODUCT(('Yanıtlar'!$B$6:$B$205=A13)*ISNUMBER('Yanıtlar'!$D$6:$W$205)*('Yanıtlar'!$D$6:$W$205&gt;=4))/SUMPRODUCT(('Yanıtlar'!$B$6:$B$205=A13)*ISNUMBER('Yanıtlar'!$D$6:$W$205)),""))))</f>
      </c>
      <c r="E13" s="8">
        <f>IF(A13="","",IF(B13=0,"",IF(B13&lt;'Özet'!$C$7,"Az yanıt",IFERROR(SUMPRODUCT(('Yanıtlar'!$B$6:$B$205=A13)*'Yanıtlar'!$D$6:$G$205)/SUMPRODUCT(('Yanıtlar'!$B$6:$B$205=A13)*ISNUMBER('Yanıtlar'!$D$6:$G$205)),""))))</f>
      </c>
      <c r="F13" s="8">
        <f>IF(A13="","",IF(B13=0,"",IF(B13&lt;'Özet'!$C$7,"Az yanıt",IFERROR(SUMPRODUCT(('Yanıtlar'!$B$6:$B$205=A13)*'Yanıtlar'!$H$6:$K$205)/SUMPRODUCT(('Yanıtlar'!$B$6:$B$205=A13)*ISNUMBER('Yanıtlar'!$H$6:$K$205)),""))))</f>
      </c>
      <c r="G13" s="8">
        <f>IF(A13="","",IF(B13=0,"",IF(B13&lt;'Özet'!$C$7,"Az yanıt",IFERROR(SUMPRODUCT(('Yanıtlar'!$B$6:$B$205=A13)*'Yanıtlar'!$L$6:$O$205)/SUMPRODUCT(('Yanıtlar'!$B$6:$B$205=A13)*ISNUMBER('Yanıtlar'!$L$6:$O$205)),""))))</f>
      </c>
      <c r="H13" s="8">
        <f>IF(A13="","",IF(B13=0,"",IF(B13&lt;'Özet'!$C$7,"Az yanıt",IFERROR(SUMPRODUCT(('Yanıtlar'!$B$6:$B$205=A13)*'Yanıtlar'!$P$6:$S$205)/SUMPRODUCT(('Yanıtlar'!$B$6:$B$205=A13)*ISNUMBER('Yanıtlar'!$P$6:$S$205)),""))))</f>
      </c>
      <c r="I13" s="8">
        <f>IF(A13="","",IF(B13=0,"",IF(B13&lt;'Özet'!$C$7,"Az yanıt",IFERROR(SUMPRODUCT(('Yanıtlar'!$B$6:$B$205=A13)*'Yanıtlar'!$T$6:$W$205)/SUMPRODUCT(('Yanıtlar'!$B$6:$B$205=A13)*ISNUMBER('Yanıtlar'!$T$6:$W$205)),""))))</f>
      </c>
      <c r="J13" s="12">
        <f>IF(A13="","",IF(B13=0,"",IF(B13&lt;'Özet'!$C$7,"Az yanıt",IFERROR(ROUND((COUNTIFS('Yanıtlar'!$B$6:$B$205,A13,'Yanıtlar'!$X$6:$X$205,"&gt;=9")-COUNTIFS('Yanıtlar'!$B$6:$B$205,A13,'Yanıtlar'!$X$6:$X$205,"&lt;=6"))/SUMPRODUCT(('Yanıtlar'!$B$6:$B$205=A13)*ISNUMBER('Yanıtlar'!$X$6:$X$205))*100,0),""))))</f>
      </c>
    </row>
    <row r="14" ht="18" customHeight="1" spans="1:10" x14ac:dyDescent="0.25">
      <c r="A14" s="11"/>
      <c r="B14" s="12">
        <f>IF(A14="","",SUMPRODUCT(('Yanıtlar'!$B$6:$B$205=A14)*ISNUMBER('Yanıtlar'!$Y$6:$Y$205)))</f>
      </c>
      <c r="C14" s="8">
        <f>IF(A14="","",IF(B14=0,"",IF(B14&lt;'Özet'!$C$7,"Az yanıt",IFERROR(SUMPRODUCT(('Yanıtlar'!$B$6:$B$205=A14)*'Yanıtlar'!$D$6:$W$205)/SUMPRODUCT(('Yanıtlar'!$B$6:$B$205=A14)*ISNUMBER('Yanıtlar'!$D$6:$W$205)),""))))</f>
      </c>
      <c r="D14" s="13">
        <f>IF(A14="","",IF(B14=0,"",IF(B14&lt;'Özet'!$C$7,"Az yanıt",IFERROR(SUMPRODUCT(('Yanıtlar'!$B$6:$B$205=A14)*ISNUMBER('Yanıtlar'!$D$6:$W$205)*('Yanıtlar'!$D$6:$W$205&gt;=4))/SUMPRODUCT(('Yanıtlar'!$B$6:$B$205=A14)*ISNUMBER('Yanıtlar'!$D$6:$W$205)),""))))</f>
      </c>
      <c r="E14" s="8">
        <f>IF(A14="","",IF(B14=0,"",IF(B14&lt;'Özet'!$C$7,"Az yanıt",IFERROR(SUMPRODUCT(('Yanıtlar'!$B$6:$B$205=A14)*'Yanıtlar'!$D$6:$G$205)/SUMPRODUCT(('Yanıtlar'!$B$6:$B$205=A14)*ISNUMBER('Yanıtlar'!$D$6:$G$205)),""))))</f>
      </c>
      <c r="F14" s="8">
        <f>IF(A14="","",IF(B14=0,"",IF(B14&lt;'Özet'!$C$7,"Az yanıt",IFERROR(SUMPRODUCT(('Yanıtlar'!$B$6:$B$205=A14)*'Yanıtlar'!$H$6:$K$205)/SUMPRODUCT(('Yanıtlar'!$B$6:$B$205=A14)*ISNUMBER('Yanıtlar'!$H$6:$K$205)),""))))</f>
      </c>
      <c r="G14" s="8">
        <f>IF(A14="","",IF(B14=0,"",IF(B14&lt;'Özet'!$C$7,"Az yanıt",IFERROR(SUMPRODUCT(('Yanıtlar'!$B$6:$B$205=A14)*'Yanıtlar'!$L$6:$O$205)/SUMPRODUCT(('Yanıtlar'!$B$6:$B$205=A14)*ISNUMBER('Yanıtlar'!$L$6:$O$205)),""))))</f>
      </c>
      <c r="H14" s="8">
        <f>IF(A14="","",IF(B14=0,"",IF(B14&lt;'Özet'!$C$7,"Az yanıt",IFERROR(SUMPRODUCT(('Yanıtlar'!$B$6:$B$205=A14)*'Yanıtlar'!$P$6:$S$205)/SUMPRODUCT(('Yanıtlar'!$B$6:$B$205=A14)*ISNUMBER('Yanıtlar'!$P$6:$S$205)),""))))</f>
      </c>
      <c r="I14" s="8">
        <f>IF(A14="","",IF(B14=0,"",IF(B14&lt;'Özet'!$C$7,"Az yanıt",IFERROR(SUMPRODUCT(('Yanıtlar'!$B$6:$B$205=A14)*'Yanıtlar'!$T$6:$W$205)/SUMPRODUCT(('Yanıtlar'!$B$6:$B$205=A14)*ISNUMBER('Yanıtlar'!$T$6:$W$205)),""))))</f>
      </c>
      <c r="J14" s="12">
        <f>IF(A14="","",IF(B14=0,"",IF(B14&lt;'Özet'!$C$7,"Az yanıt",IFERROR(ROUND((COUNTIFS('Yanıtlar'!$B$6:$B$205,A14,'Yanıtlar'!$X$6:$X$205,"&gt;=9")-COUNTIFS('Yanıtlar'!$B$6:$B$205,A14,'Yanıtlar'!$X$6:$X$205,"&lt;=6"))/SUMPRODUCT(('Yanıtlar'!$B$6:$B$205=A14)*ISNUMBER('Yanıtlar'!$X$6:$X$205))*100,0),""))))</f>
      </c>
    </row>
    <row r="15" ht="18" customHeight="1" spans="1:10" x14ac:dyDescent="0.25">
      <c r="A15" s="11"/>
      <c r="B15" s="12">
        <f>IF(A15="","",SUMPRODUCT(('Yanıtlar'!$B$6:$B$205=A15)*ISNUMBER('Yanıtlar'!$Y$6:$Y$205)))</f>
      </c>
      <c r="C15" s="8">
        <f>IF(A15="","",IF(B15=0,"",IF(B15&lt;'Özet'!$C$7,"Az yanıt",IFERROR(SUMPRODUCT(('Yanıtlar'!$B$6:$B$205=A15)*'Yanıtlar'!$D$6:$W$205)/SUMPRODUCT(('Yanıtlar'!$B$6:$B$205=A15)*ISNUMBER('Yanıtlar'!$D$6:$W$205)),""))))</f>
      </c>
      <c r="D15" s="13">
        <f>IF(A15="","",IF(B15=0,"",IF(B15&lt;'Özet'!$C$7,"Az yanıt",IFERROR(SUMPRODUCT(('Yanıtlar'!$B$6:$B$205=A15)*ISNUMBER('Yanıtlar'!$D$6:$W$205)*('Yanıtlar'!$D$6:$W$205&gt;=4))/SUMPRODUCT(('Yanıtlar'!$B$6:$B$205=A15)*ISNUMBER('Yanıtlar'!$D$6:$W$205)),""))))</f>
      </c>
      <c r="E15" s="8">
        <f>IF(A15="","",IF(B15=0,"",IF(B15&lt;'Özet'!$C$7,"Az yanıt",IFERROR(SUMPRODUCT(('Yanıtlar'!$B$6:$B$205=A15)*'Yanıtlar'!$D$6:$G$205)/SUMPRODUCT(('Yanıtlar'!$B$6:$B$205=A15)*ISNUMBER('Yanıtlar'!$D$6:$G$205)),""))))</f>
      </c>
      <c r="F15" s="8">
        <f>IF(A15="","",IF(B15=0,"",IF(B15&lt;'Özet'!$C$7,"Az yanıt",IFERROR(SUMPRODUCT(('Yanıtlar'!$B$6:$B$205=A15)*'Yanıtlar'!$H$6:$K$205)/SUMPRODUCT(('Yanıtlar'!$B$6:$B$205=A15)*ISNUMBER('Yanıtlar'!$H$6:$K$205)),""))))</f>
      </c>
      <c r="G15" s="8">
        <f>IF(A15="","",IF(B15=0,"",IF(B15&lt;'Özet'!$C$7,"Az yanıt",IFERROR(SUMPRODUCT(('Yanıtlar'!$B$6:$B$205=A15)*'Yanıtlar'!$L$6:$O$205)/SUMPRODUCT(('Yanıtlar'!$B$6:$B$205=A15)*ISNUMBER('Yanıtlar'!$L$6:$O$205)),""))))</f>
      </c>
      <c r="H15" s="8">
        <f>IF(A15="","",IF(B15=0,"",IF(B15&lt;'Özet'!$C$7,"Az yanıt",IFERROR(SUMPRODUCT(('Yanıtlar'!$B$6:$B$205=A15)*'Yanıtlar'!$P$6:$S$205)/SUMPRODUCT(('Yanıtlar'!$B$6:$B$205=A15)*ISNUMBER('Yanıtlar'!$P$6:$S$205)),""))))</f>
      </c>
      <c r="I15" s="8">
        <f>IF(A15="","",IF(B15=0,"",IF(B15&lt;'Özet'!$C$7,"Az yanıt",IFERROR(SUMPRODUCT(('Yanıtlar'!$B$6:$B$205=A15)*'Yanıtlar'!$T$6:$W$205)/SUMPRODUCT(('Yanıtlar'!$B$6:$B$205=A15)*ISNUMBER('Yanıtlar'!$T$6:$W$205)),""))))</f>
      </c>
      <c r="J15" s="12">
        <f>IF(A15="","",IF(B15=0,"",IF(B15&lt;'Özet'!$C$7,"Az yanıt",IFERROR(ROUND((COUNTIFS('Yanıtlar'!$B$6:$B$205,A15,'Yanıtlar'!$X$6:$X$205,"&gt;=9")-COUNTIFS('Yanıtlar'!$B$6:$B$205,A15,'Yanıtlar'!$X$6:$X$205,"&lt;=6"))/SUMPRODUCT(('Yanıtlar'!$B$6:$B$205=A15)*ISNUMBER('Yanıtlar'!$X$6:$X$205))*100,0),""))))</f>
      </c>
    </row>
  </sheetData>
  <autoFilter ref="A5:J5"/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80</v>
      </c>
    </row>
    <row r="2" ht="18" customHeight="1" spans="2:2" x14ac:dyDescent="0.25">
      <c r="B2" s="2" t="s">
        <v>81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15" t="s">
        <v>82</v>
      </c>
    </row>
    <row r="6" ht="20" customHeight="1" spans="2:4" x14ac:dyDescent="0.25">
      <c r="B6" s="16" t="s">
        <v>83</v>
      </c>
      <c r="C6" s="17">
        <v>25</v>
      </c>
      <c r="D6" s="18" t="s">
        <v>84</v>
      </c>
    </row>
    <row r="7" ht="20" customHeight="1" spans="2:4" x14ac:dyDescent="0.25">
      <c r="B7" s="16" t="s">
        <v>85</v>
      </c>
      <c r="C7" s="17">
        <v>5</v>
      </c>
      <c r="D7" s="18" t="s">
        <v>86</v>
      </c>
    </row>
    <row r="8" ht="20" customHeight="1" spans="2:4" x14ac:dyDescent="0.25">
      <c r="B8" s="16" t="s">
        <v>87</v>
      </c>
      <c r="C8" s="19">
        <v>0.7</v>
      </c>
      <c r="D8" s="18" t="s">
        <v>88</v>
      </c>
    </row>
    <row r="9" ht="20" customHeight="1" spans="2:4" x14ac:dyDescent="0.25">
      <c r="B9" s="16" t="s">
        <v>89</v>
      </c>
      <c r="C9" s="19">
        <v>0.5</v>
      </c>
      <c r="D9" s="18" t="s">
        <v>88</v>
      </c>
    </row>
    <row r="10" ht="24" customHeight="1" spans="2:2" x14ac:dyDescent="0.25">
      <c r="B10" s="15" t="s">
        <v>90</v>
      </c>
    </row>
    <row r="11" ht="20" customHeight="1" spans="2:4" x14ac:dyDescent="0.25">
      <c r="B11" s="16" t="s">
        <v>91</v>
      </c>
      <c r="C11" s="20">
        <f>COUNT('Yanıtlar'!$Y$6:$Y$205)</f>
      </c>
    </row>
    <row r="12" ht="20" customHeight="1" spans="2:4" x14ac:dyDescent="0.25">
      <c r="B12" s="16" t="s">
        <v>92</v>
      </c>
      <c r="C12" s="21">
        <f>IFERROR(C11/C6,0)</f>
      </c>
    </row>
    <row r="13" ht="20" customHeight="1" spans="2:4" x14ac:dyDescent="0.25">
      <c r="B13" s="16" t="s">
        <v>93</v>
      </c>
      <c r="C13" s="22">
        <f>IFERROR(AVERAGE('Yanıtlar'!$D$6:$W$205),0)</f>
      </c>
    </row>
    <row r="14" ht="20" customHeight="1" spans="2:4" x14ac:dyDescent="0.25">
      <c r="B14" s="16" t="s">
        <v>94</v>
      </c>
      <c r="C14" s="21">
        <f>IFERROR(COUNTIF('Yanıtlar'!$D$6:$W$205,"&gt;=4")/COUNT('Yanıtlar'!$D$6:$W$205),0)</f>
      </c>
    </row>
    <row r="15" ht="20" customHeight="1" spans="2:4" x14ac:dyDescent="0.25">
      <c r="B15" s="16" t="s">
        <v>95</v>
      </c>
      <c r="C15" s="21">
        <f>IFERROR(COUNTIF('Yanıtlar'!$D$6:$W$205,"&lt;=2")/COUNT('Yanıtlar'!$D$6:$W$205),0)</f>
      </c>
    </row>
    <row r="16" ht="20" customHeight="1" spans="2:4" x14ac:dyDescent="0.25">
      <c r="B16" s="16" t="s">
        <v>96</v>
      </c>
      <c r="C16" s="20">
        <f>IFERROR(ROUND((COUNTIF('Yanıtlar'!$X$6:$X$205,"&gt;=9")-COUNTIF('Yanıtlar'!$X$6:$X$205,"&lt;=6"))/COUNT('Yanıtlar'!$X$6:$X$205)*100,0),0)</f>
      </c>
      <c r="D16" s="18" t="s">
        <v>97</v>
      </c>
    </row>
    <row r="17" ht="20" customHeight="1" spans="2:4" x14ac:dyDescent="0.25">
      <c r="B17" s="16" t="s">
        <v>98</v>
      </c>
      <c r="C17" s="20">
        <f>COUNTIF('Yanıtlar'!$X$6:$X$205,"&gt;=9")</f>
      </c>
    </row>
    <row r="18" ht="20" customHeight="1" spans="2:4" x14ac:dyDescent="0.25">
      <c r="B18" s="16" t="s">
        <v>99</v>
      </c>
      <c r="C18" s="20">
        <f>COUNTIFS('Yanıtlar'!$X$6:$X$205,"&gt;=7",'Yanıtlar'!$X$6:$X$205,"&lt;=8")</f>
      </c>
    </row>
    <row r="19" ht="20" customHeight="1" spans="2:4" x14ac:dyDescent="0.25">
      <c r="B19" s="16" t="s">
        <v>100</v>
      </c>
      <c r="C19" s="20">
        <f>COUNTIF('Yanıtlar'!$X$6:$X$205,"&lt;=6")</f>
      </c>
    </row>
    <row r="20" ht="24" customHeight="1" spans="2:2" x14ac:dyDescent="0.25">
      <c r="B20" s="15" t="s">
        <v>101</v>
      </c>
    </row>
    <row r="21" ht="20" customHeight="1" spans="2:4" x14ac:dyDescent="0.25">
      <c r="B21" s="16" t="s">
        <v>48</v>
      </c>
      <c r="C21" s="22">
        <f>IFERROR(AVERAGE('Yanıtlar'!$D$6:$G$205),0)</f>
      </c>
    </row>
    <row r="22" ht="20" customHeight="1" spans="2:4" x14ac:dyDescent="0.25">
      <c r="B22" s="16" t="s">
        <v>53</v>
      </c>
      <c r="C22" s="22">
        <f>IFERROR(AVERAGE('Yanıtlar'!$H$6:$K$205),0)</f>
      </c>
    </row>
    <row r="23" ht="20" customHeight="1" spans="2:4" x14ac:dyDescent="0.25">
      <c r="B23" s="16" t="s">
        <v>58</v>
      </c>
      <c r="C23" s="22">
        <f>IFERROR(AVERAGE('Yanıtlar'!$L$6:$O$205),0)</f>
      </c>
    </row>
    <row r="24" ht="20" customHeight="1" spans="2:4" x14ac:dyDescent="0.25">
      <c r="B24" s="16" t="s">
        <v>63</v>
      </c>
      <c r="C24" s="22">
        <f>IFERROR(AVERAGE('Yanıtlar'!$P$6:$S$205),0)</f>
      </c>
    </row>
    <row r="25" ht="20" customHeight="1" spans="2:4" x14ac:dyDescent="0.25">
      <c r="B25" s="16" t="s">
        <v>68</v>
      </c>
      <c r="C25" s="22">
        <f>IFERROR(AVERAGE('Yanıtlar'!$T$6:$W$205),0)</f>
      </c>
    </row>
    <row r="26" ht="24" customHeight="1" spans="2:2" x14ac:dyDescent="0.25">
      <c r="B26" s="15" t="s">
        <v>102</v>
      </c>
    </row>
    <row r="27" ht="20" customHeight="1" spans="2:4" x14ac:dyDescent="0.25">
      <c r="B27" s="16" t="s">
        <v>48</v>
      </c>
      <c r="C27" s="21">
        <f>IFERROR(COUNTIF('Yanıtlar'!$D$6:$G$205,"&gt;=4")/COUNT('Yanıtlar'!$D$6:$G$205),0)</f>
      </c>
    </row>
    <row r="28" ht="20" customHeight="1" spans="2:4" x14ac:dyDescent="0.25">
      <c r="B28" s="16" t="s">
        <v>53</v>
      </c>
      <c r="C28" s="21">
        <f>IFERROR(COUNTIF('Yanıtlar'!$H$6:$K$205,"&gt;=4")/COUNT('Yanıtlar'!$H$6:$K$205),0)</f>
      </c>
    </row>
    <row r="29" ht="20" customHeight="1" spans="2:4" x14ac:dyDescent="0.25">
      <c r="B29" s="16" t="s">
        <v>58</v>
      </c>
      <c r="C29" s="21">
        <f>IFERROR(COUNTIF('Yanıtlar'!$L$6:$O$205,"&gt;=4")/COUNT('Yanıtlar'!$L$6:$O$205),0)</f>
      </c>
    </row>
    <row r="30" ht="20" customHeight="1" spans="2:4" x14ac:dyDescent="0.25">
      <c r="B30" s="16" t="s">
        <v>63</v>
      </c>
      <c r="C30" s="21">
        <f>IFERROR(COUNTIF('Yanıtlar'!$P$6:$S$205,"&gt;=4")/COUNT('Yanıtlar'!$P$6:$S$205),0)</f>
      </c>
    </row>
    <row r="31" ht="20" customHeight="1" spans="2:4" x14ac:dyDescent="0.25">
      <c r="B31" s="16" t="s">
        <v>68</v>
      </c>
      <c r="C31" s="21">
        <f>IFERROR(COUNTIF('Yanıtlar'!$T$6:$W$205,"&gt;=4")/COUNT('Yanıtlar'!$T$6:$W$205),0)</f>
      </c>
    </row>
    <row r="32" ht="24" customHeight="1" spans="2:2" x14ac:dyDescent="0.25">
      <c r="B32" s="15" t="s">
        <v>103</v>
      </c>
    </row>
    <row r="33" ht="20" customHeight="1" spans="2:4" x14ac:dyDescent="0.25">
      <c r="B33" s="16" t="s">
        <v>104</v>
      </c>
      <c r="C33" s="23" t="s">
        <v>105</v>
      </c>
    </row>
    <row r="34" ht="20" customHeight="1" spans="2:4" x14ac:dyDescent="0.25">
      <c r="B34" s="16" t="s">
        <v>106</v>
      </c>
      <c r="C34" s="23" t="s">
        <v>107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108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24" t="s">
        <v>109</v>
      </c>
    </row>
    <row r="7" ht="22" customHeight="1" spans="2:2" x14ac:dyDescent="0.25">
      <c r="B7" s="25" t="s">
        <v>110</v>
      </c>
    </row>
    <row r="8" ht="30" customHeight="1" spans="2:2" x14ac:dyDescent="0.25">
      <c r="B8" s="24" t="s">
        <v>111</v>
      </c>
    </row>
    <row r="9" ht="45" customHeight="1" spans="2:2" x14ac:dyDescent="0.25">
      <c r="B9" s="24" t="s">
        <v>112</v>
      </c>
    </row>
    <row r="10" ht="30" customHeight="1" spans="2:2" x14ac:dyDescent="0.25">
      <c r="B10" s="24" t="s">
        <v>113</v>
      </c>
    </row>
    <row r="11" ht="30" customHeight="1" spans="2:2" x14ac:dyDescent="0.25">
      <c r="B11" s="24" t="s">
        <v>114</v>
      </c>
    </row>
    <row r="12" ht="30" customHeight="1" spans="2:2" x14ac:dyDescent="0.25">
      <c r="B12" s="24" t="s">
        <v>115</v>
      </c>
    </row>
    <row r="13" ht="30" customHeight="1" spans="2:2" x14ac:dyDescent="0.25">
      <c r="B13" s="24" t="s">
        <v>116</v>
      </c>
    </row>
    <row r="14" ht="30" customHeight="1" spans="2:2" x14ac:dyDescent="0.25">
      <c r="B14" s="24" t="s">
        <v>117</v>
      </c>
    </row>
    <row r="15" ht="8" customHeight="1" spans="2:2" x14ac:dyDescent="0.25">
      <c r="B15" s="24" t="s">
        <v>118</v>
      </c>
    </row>
    <row r="16" ht="30" customHeight="1" spans="2:2" x14ac:dyDescent="0.25">
      <c r="B16" s="26" t="s">
        <v>119</v>
      </c>
    </row>
    <row r="18" ht="20" customHeight="1" spans="2:2" x14ac:dyDescent="0.25">
      <c r="B18" s="27" t="s">
        <v>120</v>
      </c>
    </row>
    <row r="19" ht="30" customHeight="1" spans="2:2" x14ac:dyDescent="0.25">
      <c r="B19" s="24" t="s">
        <v>121</v>
      </c>
    </row>
    <row r="21" ht="18" customHeight="1" spans="2:2" x14ac:dyDescent="0.25">
      <c r="B21" s="28" t="s">
        <v>122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Yanıtlar</vt:lpstr>
      <vt:lpstr>Soru Sonuçları</vt:lpstr>
      <vt:lpstr>Departman Sonuçları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Çalışan Anketi Sonuç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