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uantaj" state="visible" r:id="rId4"/>
    <sheet sheetId="2" name="Özet" state="visible" r:id="rId5"/>
    <sheet sheetId="3" name="Nasıl Kullanılır" state="visible" r:id="rId6"/>
  </sheets>
  <definedNames>
    <definedName name="_xlnm.Print_Titles" localSheetId="0">'Puantaj'!$5:$5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P5" authorId="0">
      <text>
        <r>
          <t>İşaretlenen gün sayısı; ayın gün sayısıyla eşleşmelidir.</t>
        </r>
      </text>
    </comment>
    <comment ref="AQ5" authorId="0">
      <text>
        <r>
          <t>Ay içinde yapılan fazla çalışma saatleri toplamı (fazla çalışma kayıtlarından aktarın).</t>
        </r>
      </text>
    </comment>
  </commentList>
</comments>
</file>

<file path=xl/sharedStrings.xml><?xml version="1.0" encoding="utf-8"?>
<sst xmlns="http://schemas.openxmlformats.org/spreadsheetml/2006/main" count="123" uniqueCount="90">
  <si>
    <t>Aylık Puantaj Cetveli</t>
  </si>
  <si>
    <t>Ay: [Ay / Yıl]  ·  Departman: [Departman]</t>
  </si>
  <si>
    <t>ikpartner.com  ·  Ücretsiz İK şablonu  ·  0538 949 22 87</t>
  </si>
  <si>
    <t>Sıra</t>
  </si>
  <si>
    <t>Sicil No</t>
  </si>
  <si>
    <t>Ad Soyad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</si>
  <si>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</si>
  <si>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</si>
  <si>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</si>
  <si>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</si>
  <si>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</si>
  <si>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</si>
  <si>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</si>
  <si>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</si>
  <si>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</si>
  <si>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</si>
  <si>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</si>
  <si>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</si>
  <si>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</si>
  <si>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</si>
  <si>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</si>
  <si>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</si>
  <si>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</si>
  <si>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</si>
  <si>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</si>
  <si>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</si>
  <si>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</si>
  <si>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</si>
  <si>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</si>
  <si>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</si>
  <si>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</si>
  <si>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</si>
  <si>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</si>
  <si>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</si>
  <si>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</si>
  <si>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</si>
  <si>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</si>
  <si>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Çalışılan</t>
  </si>
  <si>
    <t>Tatil</t>
  </si>
  <si>
    <t>Yıllık İzin</t>
  </si>
  <si>
    <t>Rapor</t>
  </si>
  <si>
    <t>Ücretsiz İzin</t>
  </si>
  <si>
    <t>Devamsız</t>
  </si>
  <si>
    <t>Mazeret</t>
  </si>
  <si>
    <t>Kayıtlı Gün</t>
  </si>
  <si>
    <t>Fazla Çalışma (saat)</t>
  </si>
  <si>
    <t>Açıklama</t>
  </si>
  <si>
    <t>1001</t>
  </si>
  <si>
    <t>Örnek Çalışan</t>
  </si>
  <si>
    <t>X</t>
  </si>
  <si>
    <t>HT</t>
  </si>
  <si>
    <t>Yİ</t>
  </si>
  <si>
    <t>R</t>
  </si>
  <si>
    <t>Örnek satır, silebilirsiniz</t>
  </si>
  <si>
    <t>TOPLAM</t>
  </si>
  <si>
    <t>Dönem Bilgileri</t>
  </si>
  <si>
    <t>Puantaj dönemi</t>
  </si>
  <si>
    <t>[Ay / Yıl]</t>
  </si>
  <si>
    <t>Departman / Birim</t>
  </si>
  <si>
    <t>[Departman]</t>
  </si>
  <si>
    <t>Ay Toplamları</t>
  </si>
  <si>
    <t>Kayıtlı çalışan sayısı</t>
  </si>
  <si>
    <t>Toplam çalışılan gün</t>
  </si>
  <si>
    <t>Toplam yıllık izin günü</t>
  </si>
  <si>
    <t>Toplam rapor günü</t>
  </si>
  <si>
    <t>Toplam devamsızlık günü</t>
  </si>
  <si>
    <t>Devamsızlık için tutanak tutulduğundan emin olun.</t>
  </si>
  <si>
    <t>Toplam ücretsiz izin günü</t>
  </si>
  <si>
    <t>Toplam fazla çalışma (saat)</t>
  </si>
  <si>
    <t>Yıllık 270 saat sınırını ayrıca izleyin.</t>
  </si>
  <si>
    <t>Onay</t>
  </si>
  <si>
    <t>Hazırlayan</t>
  </si>
  <si>
    <t>[Ad Soyad]</t>
  </si>
  <si>
    <t>Onaylayan (Birim Yöneticisi)</t>
  </si>
  <si>
    <t>Nasıl Kullanılır?</t>
  </si>
  <si>
    <t>Çalışanların aylık devam durumunu gün gün işaretleyip çalışılan gün, izin, rapor ve devamsızlık toplamlarını otomatik hesaplayan puantaj cetveli.</t>
  </si>
  <si>
    <t>Kullanım adımları</t>
  </si>
  <si>
    <t>1. Özet sayfasındaki ay, departman ve onay bilgilerini doldurun.</t>
  </si>
  <si>
    <t>2. Puantaj sayfasında her satıra bir çalışan yazın (Sicil No ve Ad Soyad); örnek satırı silin.</t>
  </si>
  <si>
    <t>3. Gün sütunlarına açılır listeden kod seçin: X = çalıştı, HT = hafta tatili, GT = genel tatil, Yİ = yıllık izin, R = rapor, Üİ = ücretsiz izin, D = devamsız, M = mazeret izni.</t>
  </si>
  <si>
    <t>4. Sağdaki toplam sütunları kodları otomatik sayar; gri hücrelere veri girmeyin. Kayıtlı Gün sütunu, ayın gün sayısıyla eşleşmiyorsa eksik işaretleme vardır.</t>
  </si>
  <si>
    <t>5. Ay 31 günden kısaysa fazla gün sütunlarını boş bırakın.</t>
  </si>
  <si>
    <t>6. Fazla çalışma saatlerini günlük kayıtlardan toplayıp Fazla Çalışma (saat) sütununa yazın; yıllık 270 saat sınırını ayrıca izleyin.</t>
  </si>
  <si>
    <t>7. Devamsızlık (D) işaretlenen günler için tutanak tutulduğundan emin olun.</t>
  </si>
  <si>
    <t>8. Ay sonunda tabloyu yönetici ve İK onayıyla bordroya aktarın; imzalı çıktıyı veya PDF kopyasını saklayın.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</si>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</sst>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3" fontId="7" fillId="3" borderId="2" xfId="0" applyNumberFormat="1" applyFont="1" applyFill="1" applyBorder="1"/>
    <xf numFmtId="164" fontId="6" fillId="0" borderId="2" xfId="0" applyNumberFormat="1" applyFont="1" applyBorder="1"/>
    <xf numFmtId="0" fontId="6" fillId="0" borderId="2" xfId="0" applyFont="1" applyBorder="1" applyAlignment="1">
      <alignment vertical="top" wrapText="1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/>
    <xf numFmtId="0" fontId="8" fillId="0" borderId="2" xfId="0" applyFont="1" applyBorder="1" applyAlignment="1">
      <alignment vertical="top" wrapText="1"/>
    </xf>
    <xf numFmtId="0" fontId="9" fillId="4" borderId="3" xfId="0" applyFont="1" applyFill="1" applyBorder="1"/>
    <xf numFmtId="3" fontId="9" fillId="4" borderId="3" xfId="0" applyNumberFormat="1" applyFont="1" applyFill="1" applyBorder="1"/>
    <xf numFmtId="164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13" fillId="0" borderId="0" xfId="0" applyFont="1"/>
    <xf numFmtId="164" fontId="12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63"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4" customWidth="1"/>
    <col min="4" max="34" width="4.2" customWidth="1"/>
    <col min="36" max="38" width="8" customWidth="1"/>
    <col min="41" max="42" width="8" customWidth="1"/>
    <col min="43" max="43" width="10" customWidth="1"/>
    <col min="44" max="44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ht="30" customHeight="1" spans="1:44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</row>
    <row r="6" spans="1:44" x14ac:dyDescent="0.25">
      <c r="A6" s="6">
        <v>1</v>
      </c>
      <c r="B6" s="7" t="s">
        <v>47</v>
      </c>
      <c r="C6" s="7" t="s">
        <v>48</v>
      </c>
      <c r="D6" s="8" t="s">
        <v>49</v>
      </c>
      <c r="E6" s="8" t="s">
        <v>49</v>
      </c>
      <c r="F6" s="8" t="s">
        <v>49</v>
      </c>
      <c r="G6" s="8" t="s">
        <v>49</v>
      </c>
      <c r="H6" s="8" t="s">
        <v>49</v>
      </c>
      <c r="I6" s="8" t="s">
        <v>50</v>
      </c>
      <c r="J6" s="8" t="s">
        <v>50</v>
      </c>
      <c r="K6" s="8" t="s">
        <v>49</v>
      </c>
      <c r="L6" s="8" t="s">
        <v>49</v>
      </c>
      <c r="M6" s="8" t="s">
        <v>51</v>
      </c>
      <c r="N6" s="8" t="s">
        <v>51</v>
      </c>
      <c r="O6" s="8" t="s">
        <v>49</v>
      </c>
      <c r="P6" s="8" t="s">
        <v>50</v>
      </c>
      <c r="Q6" s="8" t="s">
        <v>50</v>
      </c>
      <c r="R6" s="8" t="s">
        <v>49</v>
      </c>
      <c r="S6" s="8" t="s">
        <v>49</v>
      </c>
      <c r="T6" s="8" t="s">
        <v>49</v>
      </c>
      <c r="U6" s="8" t="s">
        <v>52</v>
      </c>
      <c r="V6" s="8" t="s">
        <v>49</v>
      </c>
      <c r="W6" s="8" t="s">
        <v>50</v>
      </c>
      <c r="X6" s="8" t="s">
        <v>50</v>
      </c>
      <c r="Y6" s="8" t="s">
        <v>49</v>
      </c>
      <c r="Z6" s="8" t="s">
        <v>49</v>
      </c>
      <c r="AA6" s="8" t="s">
        <v>49</v>
      </c>
      <c r="AB6" s="8" t="s">
        <v>49</v>
      </c>
      <c r="AC6" s="8" t="s">
        <v>49</v>
      </c>
      <c r="AD6" s="8" t="s">
        <v>50</v>
      </c>
      <c r="AE6" s="8" t="s">
        <v>50</v>
      </c>
      <c r="AF6" s="8" t="s">
        <v>49</v>
      </c>
      <c r="AG6" s="8" t="s">
        <v>49</v>
      </c>
      <c r="AH6" s="8" t="s">
        <v>49</v>
      </c>
      <c r="AI6" s="9">
        <f>IF(C6="","",COUNTIF(D6:AH6,"X"))</f>
      </c>
      <c r="AJ6" s="9">
        <f>IF(C6="","",COUNTIF(D6:AH6,"HT")+COUNTIF(D6:AH6,"GT"))</f>
      </c>
      <c r="AK6" s="9">
        <f>IF(C6="","",COUNTIF(D6:AH6,"Yİ"))</f>
      </c>
      <c r="AL6" s="9">
        <f>IF(C6="","",COUNTIF(D6:AH6,"R"))</f>
      </c>
      <c r="AM6" s="9">
        <f>IF(C6="","",COUNTIF(D6:AH6,"Üİ"))</f>
      </c>
      <c r="AN6" s="9">
        <f>IF(C6="","",COUNTIF(D6:AH6,"D"))</f>
      </c>
      <c r="AO6" s="9">
        <f>IF(C6="","",COUNTIF(D6:AH6,"M"))</f>
      </c>
      <c r="AP6" s="9">
        <f>IF(C6="","",COUNTA(D6:AH6))</f>
      </c>
      <c r="AQ6" s="10">
        <v>6</v>
      </c>
      <c r="AR6" s="11" t="s">
        <v>53</v>
      </c>
    </row>
    <row r="7" spans="1:44" x14ac:dyDescent="0.25">
      <c r="A7" s="6">
        <v>2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9">
        <f>IF(C7="","",COUNTIF(D7:AH7,"X"))</f>
      </c>
      <c r="AJ7" s="9">
        <f>IF(C7="","",COUNTIF(D7:AH7,"HT")+COUNTIF(D7:AH7,"GT"))</f>
      </c>
      <c r="AK7" s="9">
        <f>IF(C7="","",COUNTIF(D7:AH7,"Yİ"))</f>
      </c>
      <c r="AL7" s="9">
        <f>IF(C7="","",COUNTIF(D7:AH7,"R"))</f>
      </c>
      <c r="AM7" s="9">
        <f>IF(C7="","",COUNTIF(D7:AH7,"Üİ"))</f>
      </c>
      <c r="AN7" s="9">
        <f>IF(C7="","",COUNTIF(D7:AH7,"D"))</f>
      </c>
      <c r="AO7" s="9">
        <f>IF(C7="","",COUNTIF(D7:AH7,"M"))</f>
      </c>
      <c r="AP7" s="9">
        <f>IF(C7="","",COUNTA(D7:AH7))</f>
      </c>
      <c r="AQ7" s="14"/>
      <c r="AR7" s="15"/>
    </row>
    <row r="8" spans="1:44" x14ac:dyDescent="0.25">
      <c r="A8" s="6">
        <v>3</v>
      </c>
      <c r="B8" s="12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9">
        <f>IF(C8="","",COUNTIF(D8:AH8,"X"))</f>
      </c>
      <c r="AJ8" s="9">
        <f>IF(C8="","",COUNTIF(D8:AH8,"HT")+COUNTIF(D8:AH8,"GT"))</f>
      </c>
      <c r="AK8" s="9">
        <f>IF(C8="","",COUNTIF(D8:AH8,"Yİ"))</f>
      </c>
      <c r="AL8" s="9">
        <f>IF(C8="","",COUNTIF(D8:AH8,"R"))</f>
      </c>
      <c r="AM8" s="9">
        <f>IF(C8="","",COUNTIF(D8:AH8,"Üİ"))</f>
      </c>
      <c r="AN8" s="9">
        <f>IF(C8="","",COUNTIF(D8:AH8,"D"))</f>
      </c>
      <c r="AO8" s="9">
        <f>IF(C8="","",COUNTIF(D8:AH8,"M"))</f>
      </c>
      <c r="AP8" s="9">
        <f>IF(C8="","",COUNTA(D8:AH8))</f>
      </c>
      <c r="AQ8" s="14"/>
      <c r="AR8" s="15"/>
    </row>
    <row r="9" spans="1:44" x14ac:dyDescent="0.25">
      <c r="A9" s="6">
        <v>4</v>
      </c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9">
        <f>IF(C9="","",COUNTIF(D9:AH9,"X"))</f>
      </c>
      <c r="AJ9" s="9">
        <f>IF(C9="","",COUNTIF(D9:AH9,"HT")+COUNTIF(D9:AH9,"GT"))</f>
      </c>
      <c r="AK9" s="9">
        <f>IF(C9="","",COUNTIF(D9:AH9,"Yİ"))</f>
      </c>
      <c r="AL9" s="9">
        <f>IF(C9="","",COUNTIF(D9:AH9,"R"))</f>
      </c>
      <c r="AM9" s="9">
        <f>IF(C9="","",COUNTIF(D9:AH9,"Üİ"))</f>
      </c>
      <c r="AN9" s="9">
        <f>IF(C9="","",COUNTIF(D9:AH9,"D"))</f>
      </c>
      <c r="AO9" s="9">
        <f>IF(C9="","",COUNTIF(D9:AH9,"M"))</f>
      </c>
      <c r="AP9" s="9">
        <f>IF(C9="","",COUNTA(D9:AH9))</f>
      </c>
      <c r="AQ9" s="14"/>
      <c r="AR9" s="15"/>
    </row>
    <row r="10" spans="1:44" x14ac:dyDescent="0.25">
      <c r="A10" s="6">
        <v>5</v>
      </c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9">
        <f>IF(C10="","",COUNTIF(D10:AH10,"X"))</f>
      </c>
      <c r="AJ10" s="9">
        <f>IF(C10="","",COUNTIF(D10:AH10,"HT")+COUNTIF(D10:AH10,"GT"))</f>
      </c>
      <c r="AK10" s="9">
        <f>IF(C10="","",COUNTIF(D10:AH10,"Yİ"))</f>
      </c>
      <c r="AL10" s="9">
        <f>IF(C10="","",COUNTIF(D10:AH10,"R"))</f>
      </c>
      <c r="AM10" s="9">
        <f>IF(C10="","",COUNTIF(D10:AH10,"Üİ"))</f>
      </c>
      <c r="AN10" s="9">
        <f>IF(C10="","",COUNTIF(D10:AH10,"D"))</f>
      </c>
      <c r="AO10" s="9">
        <f>IF(C10="","",COUNTIF(D10:AH10,"M"))</f>
      </c>
      <c r="AP10" s="9">
        <f>IF(C10="","",COUNTA(D10:AH10))</f>
      </c>
      <c r="AQ10" s="14"/>
      <c r="AR10" s="15"/>
    </row>
    <row r="11" spans="1:44" x14ac:dyDescent="0.25">
      <c r="A11" s="6">
        <v>6</v>
      </c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9">
        <f>IF(C11="","",COUNTIF(D11:AH11,"X"))</f>
      </c>
      <c r="AJ11" s="9">
        <f>IF(C11="","",COUNTIF(D11:AH11,"HT")+COUNTIF(D11:AH11,"GT"))</f>
      </c>
      <c r="AK11" s="9">
        <f>IF(C11="","",COUNTIF(D11:AH11,"Yİ"))</f>
      </c>
      <c r="AL11" s="9">
        <f>IF(C11="","",COUNTIF(D11:AH11,"R"))</f>
      </c>
      <c r="AM11" s="9">
        <f>IF(C11="","",COUNTIF(D11:AH11,"Üİ"))</f>
      </c>
      <c r="AN11" s="9">
        <f>IF(C11="","",COUNTIF(D11:AH11,"D"))</f>
      </c>
      <c r="AO11" s="9">
        <f>IF(C11="","",COUNTIF(D11:AH11,"M"))</f>
      </c>
      <c r="AP11" s="9">
        <f>IF(C11="","",COUNTA(D11:AH11))</f>
      </c>
      <c r="AQ11" s="14"/>
      <c r="AR11" s="15"/>
    </row>
    <row r="12" spans="1:44" x14ac:dyDescent="0.25">
      <c r="A12" s="6">
        <v>7</v>
      </c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9">
        <f>IF(C12="","",COUNTIF(D12:AH12,"X"))</f>
      </c>
      <c r="AJ12" s="9">
        <f>IF(C12="","",COUNTIF(D12:AH12,"HT")+COUNTIF(D12:AH12,"GT"))</f>
      </c>
      <c r="AK12" s="9">
        <f>IF(C12="","",COUNTIF(D12:AH12,"Yİ"))</f>
      </c>
      <c r="AL12" s="9">
        <f>IF(C12="","",COUNTIF(D12:AH12,"R"))</f>
      </c>
      <c r="AM12" s="9">
        <f>IF(C12="","",COUNTIF(D12:AH12,"Üİ"))</f>
      </c>
      <c r="AN12" s="9">
        <f>IF(C12="","",COUNTIF(D12:AH12,"D"))</f>
      </c>
      <c r="AO12" s="9">
        <f>IF(C12="","",COUNTIF(D12:AH12,"M"))</f>
      </c>
      <c r="AP12" s="9">
        <f>IF(C12="","",COUNTA(D12:AH12))</f>
      </c>
      <c r="AQ12" s="14"/>
      <c r="AR12" s="15"/>
    </row>
    <row r="13" spans="1:44" x14ac:dyDescent="0.25">
      <c r="A13" s="6">
        <v>8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9">
        <f>IF(C13="","",COUNTIF(D13:AH13,"X"))</f>
      </c>
      <c r="AJ13" s="9">
        <f>IF(C13="","",COUNTIF(D13:AH13,"HT")+COUNTIF(D13:AH13,"GT"))</f>
      </c>
      <c r="AK13" s="9">
        <f>IF(C13="","",COUNTIF(D13:AH13,"Yİ"))</f>
      </c>
      <c r="AL13" s="9">
        <f>IF(C13="","",COUNTIF(D13:AH13,"R"))</f>
      </c>
      <c r="AM13" s="9">
        <f>IF(C13="","",COUNTIF(D13:AH13,"Üİ"))</f>
      </c>
      <c r="AN13" s="9">
        <f>IF(C13="","",COUNTIF(D13:AH13,"D"))</f>
      </c>
      <c r="AO13" s="9">
        <f>IF(C13="","",COUNTIF(D13:AH13,"M"))</f>
      </c>
      <c r="AP13" s="9">
        <f>IF(C13="","",COUNTA(D13:AH13))</f>
      </c>
      <c r="AQ13" s="14"/>
      <c r="AR13" s="15"/>
    </row>
    <row r="14" spans="1:44" x14ac:dyDescent="0.25">
      <c r="A14" s="6">
        <v>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9">
        <f>IF(C14="","",COUNTIF(D14:AH14,"X"))</f>
      </c>
      <c r="AJ14" s="9">
        <f>IF(C14="","",COUNTIF(D14:AH14,"HT")+COUNTIF(D14:AH14,"GT"))</f>
      </c>
      <c r="AK14" s="9">
        <f>IF(C14="","",COUNTIF(D14:AH14,"Yİ"))</f>
      </c>
      <c r="AL14" s="9">
        <f>IF(C14="","",COUNTIF(D14:AH14,"R"))</f>
      </c>
      <c r="AM14" s="9">
        <f>IF(C14="","",COUNTIF(D14:AH14,"Üİ"))</f>
      </c>
      <c r="AN14" s="9">
        <f>IF(C14="","",COUNTIF(D14:AH14,"D"))</f>
      </c>
      <c r="AO14" s="9">
        <f>IF(C14="","",COUNTIF(D14:AH14,"M"))</f>
      </c>
      <c r="AP14" s="9">
        <f>IF(C14="","",COUNTA(D14:AH14))</f>
      </c>
      <c r="AQ14" s="14"/>
      <c r="AR14" s="15"/>
    </row>
    <row r="15" spans="1:44" x14ac:dyDescent="0.25">
      <c r="A15" s="6">
        <v>10</v>
      </c>
      <c r="B15" s="12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9">
        <f>IF(C15="","",COUNTIF(D15:AH15,"X"))</f>
      </c>
      <c r="AJ15" s="9">
        <f>IF(C15="","",COUNTIF(D15:AH15,"HT")+COUNTIF(D15:AH15,"GT"))</f>
      </c>
      <c r="AK15" s="9">
        <f>IF(C15="","",COUNTIF(D15:AH15,"Yİ"))</f>
      </c>
      <c r="AL15" s="9">
        <f>IF(C15="","",COUNTIF(D15:AH15,"R"))</f>
      </c>
      <c r="AM15" s="9">
        <f>IF(C15="","",COUNTIF(D15:AH15,"Üİ"))</f>
      </c>
      <c r="AN15" s="9">
        <f>IF(C15="","",COUNTIF(D15:AH15,"D"))</f>
      </c>
      <c r="AO15" s="9">
        <f>IF(C15="","",COUNTIF(D15:AH15,"M"))</f>
      </c>
      <c r="AP15" s="9">
        <f>IF(C15="","",COUNTA(D15:AH15))</f>
      </c>
      <c r="AQ15" s="14"/>
      <c r="AR15" s="15"/>
    </row>
    <row r="16" spans="1:44" x14ac:dyDescent="0.25">
      <c r="A16" s="6">
        <v>11</v>
      </c>
      <c r="B16" s="12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9">
        <f>IF(C16="","",COUNTIF(D16:AH16,"X"))</f>
      </c>
      <c r="AJ16" s="9">
        <f>IF(C16="","",COUNTIF(D16:AH16,"HT")+COUNTIF(D16:AH16,"GT"))</f>
      </c>
      <c r="AK16" s="9">
        <f>IF(C16="","",COUNTIF(D16:AH16,"Yİ"))</f>
      </c>
      <c r="AL16" s="9">
        <f>IF(C16="","",COUNTIF(D16:AH16,"R"))</f>
      </c>
      <c r="AM16" s="9">
        <f>IF(C16="","",COUNTIF(D16:AH16,"Üİ"))</f>
      </c>
      <c r="AN16" s="9">
        <f>IF(C16="","",COUNTIF(D16:AH16,"D"))</f>
      </c>
      <c r="AO16" s="9">
        <f>IF(C16="","",COUNTIF(D16:AH16,"M"))</f>
      </c>
      <c r="AP16" s="9">
        <f>IF(C16="","",COUNTA(D16:AH16))</f>
      </c>
      <c r="AQ16" s="14"/>
      <c r="AR16" s="15"/>
    </row>
    <row r="17" spans="1:44" x14ac:dyDescent="0.25">
      <c r="A17" s="6">
        <v>12</v>
      </c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9">
        <f>IF(C17="","",COUNTIF(D17:AH17,"X"))</f>
      </c>
      <c r="AJ17" s="9">
        <f>IF(C17="","",COUNTIF(D17:AH17,"HT")+COUNTIF(D17:AH17,"GT"))</f>
      </c>
      <c r="AK17" s="9">
        <f>IF(C17="","",COUNTIF(D17:AH17,"Yİ"))</f>
      </c>
      <c r="AL17" s="9">
        <f>IF(C17="","",COUNTIF(D17:AH17,"R"))</f>
      </c>
      <c r="AM17" s="9">
        <f>IF(C17="","",COUNTIF(D17:AH17,"Üİ"))</f>
      </c>
      <c r="AN17" s="9">
        <f>IF(C17="","",COUNTIF(D17:AH17,"D"))</f>
      </c>
      <c r="AO17" s="9">
        <f>IF(C17="","",COUNTIF(D17:AH17,"M"))</f>
      </c>
      <c r="AP17" s="9">
        <f>IF(C17="","",COUNTA(D17:AH17))</f>
      </c>
      <c r="AQ17" s="14"/>
      <c r="AR17" s="15"/>
    </row>
    <row r="18" spans="1:44" x14ac:dyDescent="0.25">
      <c r="A18" s="6">
        <v>13</v>
      </c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9">
        <f>IF(C18="","",COUNTIF(D18:AH18,"X"))</f>
      </c>
      <c r="AJ18" s="9">
        <f>IF(C18="","",COUNTIF(D18:AH18,"HT")+COUNTIF(D18:AH18,"GT"))</f>
      </c>
      <c r="AK18" s="9">
        <f>IF(C18="","",COUNTIF(D18:AH18,"Yİ"))</f>
      </c>
      <c r="AL18" s="9">
        <f>IF(C18="","",COUNTIF(D18:AH18,"R"))</f>
      </c>
      <c r="AM18" s="9">
        <f>IF(C18="","",COUNTIF(D18:AH18,"Üİ"))</f>
      </c>
      <c r="AN18" s="9">
        <f>IF(C18="","",COUNTIF(D18:AH18,"D"))</f>
      </c>
      <c r="AO18" s="9">
        <f>IF(C18="","",COUNTIF(D18:AH18,"M"))</f>
      </c>
      <c r="AP18" s="9">
        <f>IF(C18="","",COUNTA(D18:AH18))</f>
      </c>
      <c r="AQ18" s="14"/>
      <c r="AR18" s="15"/>
    </row>
    <row r="19" spans="1:44" x14ac:dyDescent="0.25">
      <c r="A19" s="6">
        <v>14</v>
      </c>
      <c r="B19" s="1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9">
        <f>IF(C19="","",COUNTIF(D19:AH19,"X"))</f>
      </c>
      <c r="AJ19" s="9">
        <f>IF(C19="","",COUNTIF(D19:AH19,"HT")+COUNTIF(D19:AH19,"GT"))</f>
      </c>
      <c r="AK19" s="9">
        <f>IF(C19="","",COUNTIF(D19:AH19,"Yİ"))</f>
      </c>
      <c r="AL19" s="9">
        <f>IF(C19="","",COUNTIF(D19:AH19,"R"))</f>
      </c>
      <c r="AM19" s="9">
        <f>IF(C19="","",COUNTIF(D19:AH19,"Üİ"))</f>
      </c>
      <c r="AN19" s="9">
        <f>IF(C19="","",COUNTIF(D19:AH19,"D"))</f>
      </c>
      <c r="AO19" s="9">
        <f>IF(C19="","",COUNTIF(D19:AH19,"M"))</f>
      </c>
      <c r="AP19" s="9">
        <f>IF(C19="","",COUNTA(D19:AH19))</f>
      </c>
      <c r="AQ19" s="14"/>
      <c r="AR19" s="15"/>
    </row>
    <row r="20" spans="1:44" x14ac:dyDescent="0.25">
      <c r="A20" s="6">
        <v>15</v>
      </c>
      <c r="B20" s="12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9">
        <f>IF(C20="","",COUNTIF(D20:AH20,"X"))</f>
      </c>
      <c r="AJ20" s="9">
        <f>IF(C20="","",COUNTIF(D20:AH20,"HT")+COUNTIF(D20:AH20,"GT"))</f>
      </c>
      <c r="AK20" s="9">
        <f>IF(C20="","",COUNTIF(D20:AH20,"Yİ"))</f>
      </c>
      <c r="AL20" s="9">
        <f>IF(C20="","",COUNTIF(D20:AH20,"R"))</f>
      </c>
      <c r="AM20" s="9">
        <f>IF(C20="","",COUNTIF(D20:AH20,"Üİ"))</f>
      </c>
      <c r="AN20" s="9">
        <f>IF(C20="","",COUNTIF(D20:AH20,"D"))</f>
      </c>
      <c r="AO20" s="9">
        <f>IF(C20="","",COUNTIF(D20:AH20,"M"))</f>
      </c>
      <c r="AP20" s="9">
        <f>IF(C20="","",COUNTA(D20:AH20))</f>
      </c>
      <c r="AQ20" s="14"/>
      <c r="AR20" s="15"/>
    </row>
    <row r="21" spans="1:44" x14ac:dyDescent="0.25">
      <c r="A21" s="6">
        <v>16</v>
      </c>
      <c r="B21" s="12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9">
        <f>IF(C21="","",COUNTIF(D21:AH21,"X"))</f>
      </c>
      <c r="AJ21" s="9">
        <f>IF(C21="","",COUNTIF(D21:AH21,"HT")+COUNTIF(D21:AH21,"GT"))</f>
      </c>
      <c r="AK21" s="9">
        <f>IF(C21="","",COUNTIF(D21:AH21,"Yİ"))</f>
      </c>
      <c r="AL21" s="9">
        <f>IF(C21="","",COUNTIF(D21:AH21,"R"))</f>
      </c>
      <c r="AM21" s="9">
        <f>IF(C21="","",COUNTIF(D21:AH21,"Üİ"))</f>
      </c>
      <c r="AN21" s="9">
        <f>IF(C21="","",COUNTIF(D21:AH21,"D"))</f>
      </c>
      <c r="AO21" s="9">
        <f>IF(C21="","",COUNTIF(D21:AH21,"M"))</f>
      </c>
      <c r="AP21" s="9">
        <f>IF(C21="","",COUNTA(D21:AH21))</f>
      </c>
      <c r="AQ21" s="14"/>
      <c r="AR21" s="15"/>
    </row>
    <row r="22" spans="1:44" x14ac:dyDescent="0.25">
      <c r="A22" s="6">
        <v>17</v>
      </c>
      <c r="B22" s="12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9">
        <f>IF(C22="","",COUNTIF(D22:AH22,"X"))</f>
      </c>
      <c r="AJ22" s="9">
        <f>IF(C22="","",COUNTIF(D22:AH22,"HT")+COUNTIF(D22:AH22,"GT"))</f>
      </c>
      <c r="AK22" s="9">
        <f>IF(C22="","",COUNTIF(D22:AH22,"Yİ"))</f>
      </c>
      <c r="AL22" s="9">
        <f>IF(C22="","",COUNTIF(D22:AH22,"R"))</f>
      </c>
      <c r="AM22" s="9">
        <f>IF(C22="","",COUNTIF(D22:AH22,"Üİ"))</f>
      </c>
      <c r="AN22" s="9">
        <f>IF(C22="","",COUNTIF(D22:AH22,"D"))</f>
      </c>
      <c r="AO22" s="9">
        <f>IF(C22="","",COUNTIF(D22:AH22,"M"))</f>
      </c>
      <c r="AP22" s="9">
        <f>IF(C22="","",COUNTA(D22:AH22))</f>
      </c>
      <c r="AQ22" s="14"/>
      <c r="AR22" s="15"/>
    </row>
    <row r="23" spans="1:44" x14ac:dyDescent="0.25">
      <c r="A23" s="6">
        <v>18</v>
      </c>
      <c r="B23" s="12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9">
        <f>IF(C23="","",COUNTIF(D23:AH23,"X"))</f>
      </c>
      <c r="AJ23" s="9">
        <f>IF(C23="","",COUNTIF(D23:AH23,"HT")+COUNTIF(D23:AH23,"GT"))</f>
      </c>
      <c r="AK23" s="9">
        <f>IF(C23="","",COUNTIF(D23:AH23,"Yİ"))</f>
      </c>
      <c r="AL23" s="9">
        <f>IF(C23="","",COUNTIF(D23:AH23,"R"))</f>
      </c>
      <c r="AM23" s="9">
        <f>IF(C23="","",COUNTIF(D23:AH23,"Üİ"))</f>
      </c>
      <c r="AN23" s="9">
        <f>IF(C23="","",COUNTIF(D23:AH23,"D"))</f>
      </c>
      <c r="AO23" s="9">
        <f>IF(C23="","",COUNTIF(D23:AH23,"M"))</f>
      </c>
      <c r="AP23" s="9">
        <f>IF(C23="","",COUNTA(D23:AH23))</f>
      </c>
      <c r="AQ23" s="14"/>
      <c r="AR23" s="15"/>
    </row>
    <row r="24" spans="1:44" x14ac:dyDescent="0.25">
      <c r="A24" s="6">
        <v>19</v>
      </c>
      <c r="B24" s="12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9">
        <f>IF(C24="","",COUNTIF(D24:AH24,"X"))</f>
      </c>
      <c r="AJ24" s="9">
        <f>IF(C24="","",COUNTIF(D24:AH24,"HT")+COUNTIF(D24:AH24,"GT"))</f>
      </c>
      <c r="AK24" s="9">
        <f>IF(C24="","",COUNTIF(D24:AH24,"Yİ"))</f>
      </c>
      <c r="AL24" s="9">
        <f>IF(C24="","",COUNTIF(D24:AH24,"R"))</f>
      </c>
      <c r="AM24" s="9">
        <f>IF(C24="","",COUNTIF(D24:AH24,"Üİ"))</f>
      </c>
      <c r="AN24" s="9">
        <f>IF(C24="","",COUNTIF(D24:AH24,"D"))</f>
      </c>
      <c r="AO24" s="9">
        <f>IF(C24="","",COUNTIF(D24:AH24,"M"))</f>
      </c>
      <c r="AP24" s="9">
        <f>IF(C24="","",COUNTA(D24:AH24))</f>
      </c>
      <c r="AQ24" s="14"/>
      <c r="AR24" s="15"/>
    </row>
    <row r="25" spans="1:44" x14ac:dyDescent="0.25">
      <c r="A25" s="6">
        <v>20</v>
      </c>
      <c r="B25" s="12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9">
        <f>IF(C25="","",COUNTIF(D25:AH25,"X"))</f>
      </c>
      <c r="AJ25" s="9">
        <f>IF(C25="","",COUNTIF(D25:AH25,"HT")+COUNTIF(D25:AH25,"GT"))</f>
      </c>
      <c r="AK25" s="9">
        <f>IF(C25="","",COUNTIF(D25:AH25,"Yİ"))</f>
      </c>
      <c r="AL25" s="9">
        <f>IF(C25="","",COUNTIF(D25:AH25,"R"))</f>
      </c>
      <c r="AM25" s="9">
        <f>IF(C25="","",COUNTIF(D25:AH25,"Üİ"))</f>
      </c>
      <c r="AN25" s="9">
        <f>IF(C25="","",COUNTIF(D25:AH25,"D"))</f>
      </c>
      <c r="AO25" s="9">
        <f>IF(C25="","",COUNTIF(D25:AH25,"M"))</f>
      </c>
      <c r="AP25" s="9">
        <f>IF(C25="","",COUNTA(D25:AH25))</f>
      </c>
      <c r="AQ25" s="14"/>
      <c r="AR25" s="15"/>
    </row>
    <row r="26" spans="1:44" x14ac:dyDescent="0.25">
      <c r="A26" s="6">
        <v>21</v>
      </c>
      <c r="B26" s="12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9">
        <f>IF(C26="","",COUNTIF(D26:AH26,"X"))</f>
      </c>
      <c r="AJ26" s="9">
        <f>IF(C26="","",COUNTIF(D26:AH26,"HT")+COUNTIF(D26:AH26,"GT"))</f>
      </c>
      <c r="AK26" s="9">
        <f>IF(C26="","",COUNTIF(D26:AH26,"Yİ"))</f>
      </c>
      <c r="AL26" s="9">
        <f>IF(C26="","",COUNTIF(D26:AH26,"R"))</f>
      </c>
      <c r="AM26" s="9">
        <f>IF(C26="","",COUNTIF(D26:AH26,"Üİ"))</f>
      </c>
      <c r="AN26" s="9">
        <f>IF(C26="","",COUNTIF(D26:AH26,"D"))</f>
      </c>
      <c r="AO26" s="9">
        <f>IF(C26="","",COUNTIF(D26:AH26,"M"))</f>
      </c>
      <c r="AP26" s="9">
        <f>IF(C26="","",COUNTA(D26:AH26))</f>
      </c>
      <c r="AQ26" s="14"/>
      <c r="AR26" s="15"/>
    </row>
    <row r="27" spans="1:44" x14ac:dyDescent="0.25">
      <c r="A27" s="6">
        <v>22</v>
      </c>
      <c r="B27" s="12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9">
        <f>IF(C27="","",COUNTIF(D27:AH27,"X"))</f>
      </c>
      <c r="AJ27" s="9">
        <f>IF(C27="","",COUNTIF(D27:AH27,"HT")+COUNTIF(D27:AH27,"GT"))</f>
      </c>
      <c r="AK27" s="9">
        <f>IF(C27="","",COUNTIF(D27:AH27,"Yİ"))</f>
      </c>
      <c r="AL27" s="9">
        <f>IF(C27="","",COUNTIF(D27:AH27,"R"))</f>
      </c>
      <c r="AM27" s="9">
        <f>IF(C27="","",COUNTIF(D27:AH27,"Üİ"))</f>
      </c>
      <c r="AN27" s="9">
        <f>IF(C27="","",COUNTIF(D27:AH27,"D"))</f>
      </c>
      <c r="AO27" s="9">
        <f>IF(C27="","",COUNTIF(D27:AH27,"M"))</f>
      </c>
      <c r="AP27" s="9">
        <f>IF(C27="","",COUNTA(D27:AH27))</f>
      </c>
      <c r="AQ27" s="14"/>
      <c r="AR27" s="15"/>
    </row>
    <row r="28" spans="1:44" x14ac:dyDescent="0.25">
      <c r="A28" s="6">
        <v>23</v>
      </c>
      <c r="B28" s="12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9">
        <f>IF(C28="","",COUNTIF(D28:AH28,"X"))</f>
      </c>
      <c r="AJ28" s="9">
        <f>IF(C28="","",COUNTIF(D28:AH28,"HT")+COUNTIF(D28:AH28,"GT"))</f>
      </c>
      <c r="AK28" s="9">
        <f>IF(C28="","",COUNTIF(D28:AH28,"Yİ"))</f>
      </c>
      <c r="AL28" s="9">
        <f>IF(C28="","",COUNTIF(D28:AH28,"R"))</f>
      </c>
      <c r="AM28" s="9">
        <f>IF(C28="","",COUNTIF(D28:AH28,"Üİ"))</f>
      </c>
      <c r="AN28" s="9">
        <f>IF(C28="","",COUNTIF(D28:AH28,"D"))</f>
      </c>
      <c r="AO28" s="9">
        <f>IF(C28="","",COUNTIF(D28:AH28,"M"))</f>
      </c>
      <c r="AP28" s="9">
        <f>IF(C28="","",COUNTA(D28:AH28))</f>
      </c>
      <c r="AQ28" s="14"/>
      <c r="AR28" s="15"/>
    </row>
    <row r="29" spans="1:44" x14ac:dyDescent="0.25">
      <c r="A29" s="6">
        <v>24</v>
      </c>
      <c r="B29" s="12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9">
        <f>IF(C29="","",COUNTIF(D29:AH29,"X"))</f>
      </c>
      <c r="AJ29" s="9">
        <f>IF(C29="","",COUNTIF(D29:AH29,"HT")+COUNTIF(D29:AH29,"GT"))</f>
      </c>
      <c r="AK29" s="9">
        <f>IF(C29="","",COUNTIF(D29:AH29,"Yİ"))</f>
      </c>
      <c r="AL29" s="9">
        <f>IF(C29="","",COUNTIF(D29:AH29,"R"))</f>
      </c>
      <c r="AM29" s="9">
        <f>IF(C29="","",COUNTIF(D29:AH29,"Üİ"))</f>
      </c>
      <c r="AN29" s="9">
        <f>IF(C29="","",COUNTIF(D29:AH29,"D"))</f>
      </c>
      <c r="AO29" s="9">
        <f>IF(C29="","",COUNTIF(D29:AH29,"M"))</f>
      </c>
      <c r="AP29" s="9">
        <f>IF(C29="","",COUNTA(D29:AH29))</f>
      </c>
      <c r="AQ29" s="14"/>
      <c r="AR29" s="15"/>
    </row>
    <row r="30" spans="1:44" x14ac:dyDescent="0.25">
      <c r="A30" s="6">
        <v>25</v>
      </c>
      <c r="B30" s="12"/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9">
        <f>IF(C30="","",COUNTIF(D30:AH30,"X"))</f>
      </c>
      <c r="AJ30" s="9">
        <f>IF(C30="","",COUNTIF(D30:AH30,"HT")+COUNTIF(D30:AH30,"GT"))</f>
      </c>
      <c r="AK30" s="9">
        <f>IF(C30="","",COUNTIF(D30:AH30,"Yİ"))</f>
      </c>
      <c r="AL30" s="9">
        <f>IF(C30="","",COUNTIF(D30:AH30,"R"))</f>
      </c>
      <c r="AM30" s="9">
        <f>IF(C30="","",COUNTIF(D30:AH30,"Üİ"))</f>
      </c>
      <c r="AN30" s="9">
        <f>IF(C30="","",COUNTIF(D30:AH30,"D"))</f>
      </c>
      <c r="AO30" s="9">
        <f>IF(C30="","",COUNTIF(D30:AH30,"M"))</f>
      </c>
      <c r="AP30" s="9">
        <f>IF(C30="","",COUNTA(D30:AH30))</f>
      </c>
      <c r="AQ30" s="14"/>
      <c r="AR30" s="15"/>
    </row>
    <row r="31" spans="1:44" x14ac:dyDescent="0.25">
      <c r="A31" s="6">
        <v>26</v>
      </c>
      <c r="B31" s="12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9">
        <f>IF(C31="","",COUNTIF(D31:AH31,"X"))</f>
      </c>
      <c r="AJ31" s="9">
        <f>IF(C31="","",COUNTIF(D31:AH31,"HT")+COUNTIF(D31:AH31,"GT"))</f>
      </c>
      <c r="AK31" s="9">
        <f>IF(C31="","",COUNTIF(D31:AH31,"Yİ"))</f>
      </c>
      <c r="AL31" s="9">
        <f>IF(C31="","",COUNTIF(D31:AH31,"R"))</f>
      </c>
      <c r="AM31" s="9">
        <f>IF(C31="","",COUNTIF(D31:AH31,"Üİ"))</f>
      </c>
      <c r="AN31" s="9">
        <f>IF(C31="","",COUNTIF(D31:AH31,"D"))</f>
      </c>
      <c r="AO31" s="9">
        <f>IF(C31="","",COUNTIF(D31:AH31,"M"))</f>
      </c>
      <c r="AP31" s="9">
        <f>IF(C31="","",COUNTA(D31:AH31))</f>
      </c>
      <c r="AQ31" s="14"/>
      <c r="AR31" s="15"/>
    </row>
    <row r="32" spans="1:44" x14ac:dyDescent="0.25">
      <c r="A32" s="6">
        <v>27</v>
      </c>
      <c r="B32" s="12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9">
        <f>IF(C32="","",COUNTIF(D32:AH32,"X"))</f>
      </c>
      <c r="AJ32" s="9">
        <f>IF(C32="","",COUNTIF(D32:AH32,"HT")+COUNTIF(D32:AH32,"GT"))</f>
      </c>
      <c r="AK32" s="9">
        <f>IF(C32="","",COUNTIF(D32:AH32,"Yİ"))</f>
      </c>
      <c r="AL32" s="9">
        <f>IF(C32="","",COUNTIF(D32:AH32,"R"))</f>
      </c>
      <c r="AM32" s="9">
        <f>IF(C32="","",COUNTIF(D32:AH32,"Üİ"))</f>
      </c>
      <c r="AN32" s="9">
        <f>IF(C32="","",COUNTIF(D32:AH32,"D"))</f>
      </c>
      <c r="AO32" s="9">
        <f>IF(C32="","",COUNTIF(D32:AH32,"M"))</f>
      </c>
      <c r="AP32" s="9">
        <f>IF(C32="","",COUNTA(D32:AH32))</f>
      </c>
      <c r="AQ32" s="14"/>
      <c r="AR32" s="15"/>
    </row>
    <row r="33" spans="1:44" x14ac:dyDescent="0.25">
      <c r="A33" s="6">
        <v>28</v>
      </c>
      <c r="B33" s="12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>
        <f>IF(C33="","",COUNTIF(D33:AH33,"X"))</f>
      </c>
      <c r="AJ33" s="9">
        <f>IF(C33="","",COUNTIF(D33:AH33,"HT")+COUNTIF(D33:AH33,"GT"))</f>
      </c>
      <c r="AK33" s="9">
        <f>IF(C33="","",COUNTIF(D33:AH33,"Yİ"))</f>
      </c>
      <c r="AL33" s="9">
        <f>IF(C33="","",COUNTIF(D33:AH33,"R"))</f>
      </c>
      <c r="AM33" s="9">
        <f>IF(C33="","",COUNTIF(D33:AH33,"Üİ"))</f>
      </c>
      <c r="AN33" s="9">
        <f>IF(C33="","",COUNTIF(D33:AH33,"D"))</f>
      </c>
      <c r="AO33" s="9">
        <f>IF(C33="","",COUNTIF(D33:AH33,"M"))</f>
      </c>
      <c r="AP33" s="9">
        <f>IF(C33="","",COUNTA(D33:AH33))</f>
      </c>
      <c r="AQ33" s="14"/>
      <c r="AR33" s="15"/>
    </row>
    <row r="34" spans="1:44" x14ac:dyDescent="0.25">
      <c r="A34" s="6">
        <v>29</v>
      </c>
      <c r="B34" s="12"/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9">
        <f>IF(C34="","",COUNTIF(D34:AH34,"X"))</f>
      </c>
      <c r="AJ34" s="9">
        <f>IF(C34="","",COUNTIF(D34:AH34,"HT")+COUNTIF(D34:AH34,"GT"))</f>
      </c>
      <c r="AK34" s="9">
        <f>IF(C34="","",COUNTIF(D34:AH34,"Yİ"))</f>
      </c>
      <c r="AL34" s="9">
        <f>IF(C34="","",COUNTIF(D34:AH34,"R"))</f>
      </c>
      <c r="AM34" s="9">
        <f>IF(C34="","",COUNTIF(D34:AH34,"Üİ"))</f>
      </c>
      <c r="AN34" s="9">
        <f>IF(C34="","",COUNTIF(D34:AH34,"D"))</f>
      </c>
      <c r="AO34" s="9">
        <f>IF(C34="","",COUNTIF(D34:AH34,"M"))</f>
      </c>
      <c r="AP34" s="9">
        <f>IF(C34="","",COUNTA(D34:AH34))</f>
      </c>
      <c r="AQ34" s="14"/>
      <c r="AR34" s="15"/>
    </row>
    <row r="35" spans="1:44" x14ac:dyDescent="0.25">
      <c r="A35" s="6">
        <v>30</v>
      </c>
      <c r="B35" s="12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9">
        <f>IF(C35="","",COUNTIF(D35:AH35,"X"))</f>
      </c>
      <c r="AJ35" s="9">
        <f>IF(C35="","",COUNTIF(D35:AH35,"HT")+COUNTIF(D35:AH35,"GT"))</f>
      </c>
      <c r="AK35" s="9">
        <f>IF(C35="","",COUNTIF(D35:AH35,"Yİ"))</f>
      </c>
      <c r="AL35" s="9">
        <f>IF(C35="","",COUNTIF(D35:AH35,"R"))</f>
      </c>
      <c r="AM35" s="9">
        <f>IF(C35="","",COUNTIF(D35:AH35,"Üİ"))</f>
      </c>
      <c r="AN35" s="9">
        <f>IF(C35="","",COUNTIF(D35:AH35,"D"))</f>
      </c>
      <c r="AO35" s="9">
        <f>IF(C35="","",COUNTIF(D35:AH35,"M"))</f>
      </c>
      <c r="AP35" s="9">
        <f>IF(C35="","",COUNTA(D35:AH35))</f>
      </c>
      <c r="AQ35" s="14"/>
      <c r="AR35" s="15"/>
    </row>
    <row r="36" spans="1:44" x14ac:dyDescent="0.25">
      <c r="A36" s="6">
        <v>31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9">
        <f>IF(C36="","",COUNTIF(D36:AH36,"X"))</f>
      </c>
      <c r="AJ36" s="9">
        <f>IF(C36="","",COUNTIF(D36:AH36,"HT")+COUNTIF(D36:AH36,"GT"))</f>
      </c>
      <c r="AK36" s="9">
        <f>IF(C36="","",COUNTIF(D36:AH36,"Yİ"))</f>
      </c>
      <c r="AL36" s="9">
        <f>IF(C36="","",COUNTIF(D36:AH36,"R"))</f>
      </c>
      <c r="AM36" s="9">
        <f>IF(C36="","",COUNTIF(D36:AH36,"Üİ"))</f>
      </c>
      <c r="AN36" s="9">
        <f>IF(C36="","",COUNTIF(D36:AH36,"D"))</f>
      </c>
      <c r="AO36" s="9">
        <f>IF(C36="","",COUNTIF(D36:AH36,"M"))</f>
      </c>
      <c r="AP36" s="9">
        <f>IF(C36="","",COUNTA(D36:AH36))</f>
      </c>
      <c r="AQ36" s="14"/>
      <c r="AR36" s="15"/>
    </row>
    <row r="37" spans="1:44" x14ac:dyDescent="0.25">
      <c r="A37" s="6">
        <v>32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9">
        <f>IF(C37="","",COUNTIF(D37:AH37,"X"))</f>
      </c>
      <c r="AJ37" s="9">
        <f>IF(C37="","",COUNTIF(D37:AH37,"HT")+COUNTIF(D37:AH37,"GT"))</f>
      </c>
      <c r="AK37" s="9">
        <f>IF(C37="","",COUNTIF(D37:AH37,"Yİ"))</f>
      </c>
      <c r="AL37" s="9">
        <f>IF(C37="","",COUNTIF(D37:AH37,"R"))</f>
      </c>
      <c r="AM37" s="9">
        <f>IF(C37="","",COUNTIF(D37:AH37,"Üİ"))</f>
      </c>
      <c r="AN37" s="9">
        <f>IF(C37="","",COUNTIF(D37:AH37,"D"))</f>
      </c>
      <c r="AO37" s="9">
        <f>IF(C37="","",COUNTIF(D37:AH37,"M"))</f>
      </c>
      <c r="AP37" s="9">
        <f>IF(C37="","",COUNTA(D37:AH37))</f>
      </c>
      <c r="AQ37" s="14"/>
      <c r="AR37" s="15"/>
    </row>
    <row r="38" spans="1:44" x14ac:dyDescent="0.25">
      <c r="A38" s="6">
        <v>33</v>
      </c>
      <c r="B38" s="12"/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9">
        <f>IF(C38="","",COUNTIF(D38:AH38,"X"))</f>
      </c>
      <c r="AJ38" s="9">
        <f>IF(C38="","",COUNTIF(D38:AH38,"HT")+COUNTIF(D38:AH38,"GT"))</f>
      </c>
      <c r="AK38" s="9">
        <f>IF(C38="","",COUNTIF(D38:AH38,"Yİ"))</f>
      </c>
      <c r="AL38" s="9">
        <f>IF(C38="","",COUNTIF(D38:AH38,"R"))</f>
      </c>
      <c r="AM38" s="9">
        <f>IF(C38="","",COUNTIF(D38:AH38,"Üİ"))</f>
      </c>
      <c r="AN38" s="9">
        <f>IF(C38="","",COUNTIF(D38:AH38,"D"))</f>
      </c>
      <c r="AO38" s="9">
        <f>IF(C38="","",COUNTIF(D38:AH38,"M"))</f>
      </c>
      <c r="AP38" s="9">
        <f>IF(C38="","",COUNTA(D38:AH38))</f>
      </c>
      <c r="AQ38" s="14"/>
      <c r="AR38" s="15"/>
    </row>
    <row r="39" spans="1:44" x14ac:dyDescent="0.25">
      <c r="A39" s="6">
        <v>34</v>
      </c>
      <c r="B39" s="12"/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9">
        <f>IF(C39="","",COUNTIF(D39:AH39,"X"))</f>
      </c>
      <c r="AJ39" s="9">
        <f>IF(C39="","",COUNTIF(D39:AH39,"HT")+COUNTIF(D39:AH39,"GT"))</f>
      </c>
      <c r="AK39" s="9">
        <f>IF(C39="","",COUNTIF(D39:AH39,"Yİ"))</f>
      </c>
      <c r="AL39" s="9">
        <f>IF(C39="","",COUNTIF(D39:AH39,"R"))</f>
      </c>
      <c r="AM39" s="9">
        <f>IF(C39="","",COUNTIF(D39:AH39,"Üİ"))</f>
      </c>
      <c r="AN39" s="9">
        <f>IF(C39="","",COUNTIF(D39:AH39,"D"))</f>
      </c>
      <c r="AO39" s="9">
        <f>IF(C39="","",COUNTIF(D39:AH39,"M"))</f>
      </c>
      <c r="AP39" s="9">
        <f>IF(C39="","",COUNTA(D39:AH39))</f>
      </c>
      <c r="AQ39" s="14"/>
      <c r="AR39" s="15"/>
    </row>
    <row r="40" spans="1:44" x14ac:dyDescent="0.25">
      <c r="A40" s="6">
        <v>35</v>
      </c>
      <c r="B40" s="12"/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9">
        <f>IF(C40="","",COUNTIF(D40:AH40,"X"))</f>
      </c>
      <c r="AJ40" s="9">
        <f>IF(C40="","",COUNTIF(D40:AH40,"HT")+COUNTIF(D40:AH40,"GT"))</f>
      </c>
      <c r="AK40" s="9">
        <f>IF(C40="","",COUNTIF(D40:AH40,"Yİ"))</f>
      </c>
      <c r="AL40" s="9">
        <f>IF(C40="","",COUNTIF(D40:AH40,"R"))</f>
      </c>
      <c r="AM40" s="9">
        <f>IF(C40="","",COUNTIF(D40:AH40,"Üİ"))</f>
      </c>
      <c r="AN40" s="9">
        <f>IF(C40="","",COUNTIF(D40:AH40,"D"))</f>
      </c>
      <c r="AO40" s="9">
        <f>IF(C40="","",COUNTIF(D40:AH40,"M"))</f>
      </c>
      <c r="AP40" s="9">
        <f>IF(C40="","",COUNTA(D40:AH40))</f>
      </c>
      <c r="AQ40" s="14"/>
      <c r="AR40" s="15"/>
    </row>
    <row r="41" spans="1:44" x14ac:dyDescent="0.25">
      <c r="A41" s="6">
        <v>36</v>
      </c>
      <c r="B41" s="12"/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9">
        <f>IF(C41="","",COUNTIF(D41:AH41,"X"))</f>
      </c>
      <c r="AJ41" s="9">
        <f>IF(C41="","",COUNTIF(D41:AH41,"HT")+COUNTIF(D41:AH41,"GT"))</f>
      </c>
      <c r="AK41" s="9">
        <f>IF(C41="","",COUNTIF(D41:AH41,"Yİ"))</f>
      </c>
      <c r="AL41" s="9">
        <f>IF(C41="","",COUNTIF(D41:AH41,"R"))</f>
      </c>
      <c r="AM41" s="9">
        <f>IF(C41="","",COUNTIF(D41:AH41,"Üİ"))</f>
      </c>
      <c r="AN41" s="9">
        <f>IF(C41="","",COUNTIF(D41:AH41,"D"))</f>
      </c>
      <c r="AO41" s="9">
        <f>IF(C41="","",COUNTIF(D41:AH41,"M"))</f>
      </c>
      <c r="AP41" s="9">
        <f>IF(C41="","",COUNTA(D41:AH41))</f>
      </c>
      <c r="AQ41" s="14"/>
      <c r="AR41" s="15"/>
    </row>
    <row r="42" spans="1:44" x14ac:dyDescent="0.25">
      <c r="A42" s="6">
        <v>37</v>
      </c>
      <c r="B42" s="12"/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9">
        <f>IF(C42="","",COUNTIF(D42:AH42,"X"))</f>
      </c>
      <c r="AJ42" s="9">
        <f>IF(C42="","",COUNTIF(D42:AH42,"HT")+COUNTIF(D42:AH42,"GT"))</f>
      </c>
      <c r="AK42" s="9">
        <f>IF(C42="","",COUNTIF(D42:AH42,"Yİ"))</f>
      </c>
      <c r="AL42" s="9">
        <f>IF(C42="","",COUNTIF(D42:AH42,"R"))</f>
      </c>
      <c r="AM42" s="9">
        <f>IF(C42="","",COUNTIF(D42:AH42,"Üİ"))</f>
      </c>
      <c r="AN42" s="9">
        <f>IF(C42="","",COUNTIF(D42:AH42,"D"))</f>
      </c>
      <c r="AO42" s="9">
        <f>IF(C42="","",COUNTIF(D42:AH42,"M"))</f>
      </c>
      <c r="AP42" s="9">
        <f>IF(C42="","",COUNTA(D42:AH42))</f>
      </c>
      <c r="AQ42" s="14"/>
      <c r="AR42" s="15"/>
    </row>
    <row r="43" spans="1:44" x14ac:dyDescent="0.25">
      <c r="A43" s="6">
        <v>38</v>
      </c>
      <c r="B43" s="12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9">
        <f>IF(C43="","",COUNTIF(D43:AH43,"X"))</f>
      </c>
      <c r="AJ43" s="9">
        <f>IF(C43="","",COUNTIF(D43:AH43,"HT")+COUNTIF(D43:AH43,"GT"))</f>
      </c>
      <c r="AK43" s="9">
        <f>IF(C43="","",COUNTIF(D43:AH43,"Yİ"))</f>
      </c>
      <c r="AL43" s="9">
        <f>IF(C43="","",COUNTIF(D43:AH43,"R"))</f>
      </c>
      <c r="AM43" s="9">
        <f>IF(C43="","",COUNTIF(D43:AH43,"Üİ"))</f>
      </c>
      <c r="AN43" s="9">
        <f>IF(C43="","",COUNTIF(D43:AH43,"D"))</f>
      </c>
      <c r="AO43" s="9">
        <f>IF(C43="","",COUNTIF(D43:AH43,"M"))</f>
      </c>
      <c r="AP43" s="9">
        <f>IF(C43="","",COUNTA(D43:AH43))</f>
      </c>
      <c r="AQ43" s="14"/>
      <c r="AR43" s="15"/>
    </row>
    <row r="44" spans="1:44" x14ac:dyDescent="0.25">
      <c r="A44" s="6">
        <v>39</v>
      </c>
      <c r="B44" s="12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9">
        <f>IF(C44="","",COUNTIF(D44:AH44,"X"))</f>
      </c>
      <c r="AJ44" s="9">
        <f>IF(C44="","",COUNTIF(D44:AH44,"HT")+COUNTIF(D44:AH44,"GT"))</f>
      </c>
      <c r="AK44" s="9">
        <f>IF(C44="","",COUNTIF(D44:AH44,"Yİ"))</f>
      </c>
      <c r="AL44" s="9">
        <f>IF(C44="","",COUNTIF(D44:AH44,"R"))</f>
      </c>
      <c r="AM44" s="9">
        <f>IF(C44="","",COUNTIF(D44:AH44,"Üİ"))</f>
      </c>
      <c r="AN44" s="9">
        <f>IF(C44="","",COUNTIF(D44:AH44,"D"))</f>
      </c>
      <c r="AO44" s="9">
        <f>IF(C44="","",COUNTIF(D44:AH44,"M"))</f>
      </c>
      <c r="AP44" s="9">
        <f>IF(C44="","",COUNTA(D44:AH44))</f>
      </c>
      <c r="AQ44" s="14"/>
      <c r="AR44" s="15"/>
    </row>
    <row r="45" spans="1:44" x14ac:dyDescent="0.25">
      <c r="A45" s="6">
        <v>40</v>
      </c>
      <c r="B45" s="12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9">
        <f>IF(C45="","",COUNTIF(D45:AH45,"X"))</f>
      </c>
      <c r="AJ45" s="9">
        <f>IF(C45="","",COUNTIF(D45:AH45,"HT")+COUNTIF(D45:AH45,"GT"))</f>
      </c>
      <c r="AK45" s="9">
        <f>IF(C45="","",COUNTIF(D45:AH45,"Yİ"))</f>
      </c>
      <c r="AL45" s="9">
        <f>IF(C45="","",COUNTIF(D45:AH45,"R"))</f>
      </c>
      <c r="AM45" s="9">
        <f>IF(C45="","",COUNTIF(D45:AH45,"Üİ"))</f>
      </c>
      <c r="AN45" s="9">
        <f>IF(C45="","",COUNTIF(D45:AH45,"D"))</f>
      </c>
      <c r="AO45" s="9">
        <f>IF(C45="","",COUNTIF(D45:AH45,"M"))</f>
      </c>
      <c r="AP45" s="9">
        <f>IF(C45="","",COUNTA(D45:AH45))</f>
      </c>
      <c r="AQ45" s="14"/>
      <c r="AR45" s="15"/>
    </row>
    <row r="46" ht="22" customHeight="1" spans="1:44" x14ac:dyDescent="0.25">
      <c r="A46" s="16" t="s">
        <v>54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>
        <f>SUM(AI6:AI45)</f>
      </c>
      <c r="AJ46" s="17">
        <f>SUM(AJ6:AJ45)</f>
      </c>
      <c r="AK46" s="17">
        <f>SUM(AK6:AK45)</f>
      </c>
      <c r="AL46" s="17">
        <f>SUM(AL6:AL45)</f>
      </c>
      <c r="AM46" s="17">
        <f>SUM(AM6:AM45)</f>
      </c>
      <c r="AN46" s="17">
        <f>SUM(AN6:AN45)</f>
      </c>
      <c r="AO46" s="17">
        <f>SUM(AO6:AO45)</f>
      </c>
      <c r="AP46" s="17"/>
      <c r="AQ46" s="18">
        <f>SUM(AQ6:AQ45)</f>
      </c>
      <c r="AR46" s="16"/>
    </row>
  </sheetData>
  <autoFilter ref="A5:AR5"/>
  <conditionalFormatting sqref="D6:D45">
    <cfRule type="cellIs" dxfId="0" priority="1" operator="equal">
      <formula>"D"</formula>
    </cfRule>
  </conditionalFormatting>
  <conditionalFormatting sqref="D6:D45">
    <cfRule type="cellIs" dxfId="1" priority="1" operator="equal">
      <formula>"R"</formula>
    </cfRule>
  </conditionalFormatting>
  <conditionalFormatting sqref="E6:E45">
    <cfRule type="cellIs" dxfId="2" priority="1" operator="equal">
      <formula>"D"</formula>
    </cfRule>
  </conditionalFormatting>
  <conditionalFormatting sqref="E6:E45">
    <cfRule type="cellIs" dxfId="3" priority="1" operator="equal">
      <formula>"R"</formula>
    </cfRule>
  </conditionalFormatting>
  <conditionalFormatting sqref="F6:F45">
    <cfRule type="cellIs" dxfId="4" priority="1" operator="equal">
      <formula>"D"</formula>
    </cfRule>
  </conditionalFormatting>
  <conditionalFormatting sqref="F6:F45">
    <cfRule type="cellIs" dxfId="5" priority="1" operator="equal">
      <formula>"R"</formula>
    </cfRule>
  </conditionalFormatting>
  <conditionalFormatting sqref="G6:G45">
    <cfRule type="cellIs" dxfId="6" priority="1" operator="equal">
      <formula>"D"</formula>
    </cfRule>
  </conditionalFormatting>
  <conditionalFormatting sqref="G6:G45">
    <cfRule type="cellIs" dxfId="7" priority="1" operator="equal">
      <formula>"R"</formula>
    </cfRule>
  </conditionalFormatting>
  <conditionalFormatting sqref="H6:H45">
    <cfRule type="cellIs" dxfId="8" priority="1" operator="equal">
      <formula>"D"</formula>
    </cfRule>
  </conditionalFormatting>
  <conditionalFormatting sqref="H6:H45">
    <cfRule type="cellIs" dxfId="9" priority="1" operator="equal">
      <formula>"R"</formula>
    </cfRule>
  </conditionalFormatting>
  <conditionalFormatting sqref="I6:I45">
    <cfRule type="cellIs" dxfId="10" priority="1" operator="equal">
      <formula>"D"</formula>
    </cfRule>
  </conditionalFormatting>
  <conditionalFormatting sqref="I6:I45">
    <cfRule type="cellIs" dxfId="11" priority="1" operator="equal">
      <formula>"R"</formula>
    </cfRule>
  </conditionalFormatting>
  <conditionalFormatting sqref="J6:J45">
    <cfRule type="cellIs" dxfId="12" priority="1" operator="equal">
      <formula>"D"</formula>
    </cfRule>
  </conditionalFormatting>
  <conditionalFormatting sqref="J6:J45">
    <cfRule type="cellIs" dxfId="13" priority="1" operator="equal">
      <formula>"R"</formula>
    </cfRule>
  </conditionalFormatting>
  <conditionalFormatting sqref="K6:K45">
    <cfRule type="cellIs" dxfId="14" priority="1" operator="equal">
      <formula>"D"</formula>
    </cfRule>
  </conditionalFormatting>
  <conditionalFormatting sqref="K6:K45">
    <cfRule type="cellIs" dxfId="15" priority="1" operator="equal">
      <formula>"R"</formula>
    </cfRule>
  </conditionalFormatting>
  <conditionalFormatting sqref="L6:L45">
    <cfRule type="cellIs" dxfId="16" priority="1" operator="equal">
      <formula>"D"</formula>
    </cfRule>
  </conditionalFormatting>
  <conditionalFormatting sqref="L6:L45">
    <cfRule type="cellIs" dxfId="17" priority="1" operator="equal">
      <formula>"R"</formula>
    </cfRule>
  </conditionalFormatting>
  <conditionalFormatting sqref="M6:M45">
    <cfRule type="cellIs" dxfId="18" priority="1" operator="equal">
      <formula>"D"</formula>
    </cfRule>
  </conditionalFormatting>
  <conditionalFormatting sqref="M6:M45">
    <cfRule type="cellIs" dxfId="19" priority="1" operator="equal">
      <formula>"R"</formula>
    </cfRule>
  </conditionalFormatting>
  <conditionalFormatting sqref="N6:N45">
    <cfRule type="cellIs" dxfId="20" priority="1" operator="equal">
      <formula>"D"</formula>
    </cfRule>
  </conditionalFormatting>
  <conditionalFormatting sqref="N6:N45">
    <cfRule type="cellIs" dxfId="21" priority="1" operator="equal">
      <formula>"R"</formula>
    </cfRule>
  </conditionalFormatting>
  <conditionalFormatting sqref="O6:O45">
    <cfRule type="cellIs" dxfId="22" priority="1" operator="equal">
      <formula>"D"</formula>
    </cfRule>
  </conditionalFormatting>
  <conditionalFormatting sqref="O6:O45">
    <cfRule type="cellIs" dxfId="23" priority="1" operator="equal">
      <formula>"R"</formula>
    </cfRule>
  </conditionalFormatting>
  <conditionalFormatting sqref="P6:P45">
    <cfRule type="cellIs" dxfId="24" priority="1" operator="equal">
      <formula>"D"</formula>
    </cfRule>
  </conditionalFormatting>
  <conditionalFormatting sqref="P6:P45">
    <cfRule type="cellIs" dxfId="25" priority="1" operator="equal">
      <formula>"R"</formula>
    </cfRule>
  </conditionalFormatting>
  <conditionalFormatting sqref="Q6:Q45">
    <cfRule type="cellIs" dxfId="26" priority="1" operator="equal">
      <formula>"D"</formula>
    </cfRule>
  </conditionalFormatting>
  <conditionalFormatting sqref="Q6:Q45">
    <cfRule type="cellIs" dxfId="27" priority="1" operator="equal">
      <formula>"R"</formula>
    </cfRule>
  </conditionalFormatting>
  <conditionalFormatting sqref="R6:R45">
    <cfRule type="cellIs" dxfId="28" priority="1" operator="equal">
      <formula>"D"</formula>
    </cfRule>
  </conditionalFormatting>
  <conditionalFormatting sqref="R6:R45">
    <cfRule type="cellIs" dxfId="29" priority="1" operator="equal">
      <formula>"R"</formula>
    </cfRule>
  </conditionalFormatting>
  <conditionalFormatting sqref="S6:S45">
    <cfRule type="cellIs" dxfId="30" priority="1" operator="equal">
      <formula>"D"</formula>
    </cfRule>
  </conditionalFormatting>
  <conditionalFormatting sqref="S6:S45">
    <cfRule type="cellIs" dxfId="31" priority="1" operator="equal">
      <formula>"R"</formula>
    </cfRule>
  </conditionalFormatting>
  <conditionalFormatting sqref="T6:T45">
    <cfRule type="cellIs" dxfId="32" priority="1" operator="equal">
      <formula>"D"</formula>
    </cfRule>
  </conditionalFormatting>
  <conditionalFormatting sqref="T6:T45">
    <cfRule type="cellIs" dxfId="33" priority="1" operator="equal">
      <formula>"R"</formula>
    </cfRule>
  </conditionalFormatting>
  <conditionalFormatting sqref="U6:U45">
    <cfRule type="cellIs" dxfId="34" priority="1" operator="equal">
      <formula>"D"</formula>
    </cfRule>
  </conditionalFormatting>
  <conditionalFormatting sqref="U6:U45">
    <cfRule type="cellIs" dxfId="35" priority="1" operator="equal">
      <formula>"R"</formula>
    </cfRule>
  </conditionalFormatting>
  <conditionalFormatting sqref="V6:V45">
    <cfRule type="cellIs" dxfId="36" priority="1" operator="equal">
      <formula>"D"</formula>
    </cfRule>
  </conditionalFormatting>
  <conditionalFormatting sqref="V6:V45">
    <cfRule type="cellIs" dxfId="37" priority="1" operator="equal">
      <formula>"R"</formula>
    </cfRule>
  </conditionalFormatting>
  <conditionalFormatting sqref="W6:W45">
    <cfRule type="cellIs" dxfId="38" priority="1" operator="equal">
      <formula>"D"</formula>
    </cfRule>
  </conditionalFormatting>
  <conditionalFormatting sqref="W6:W45">
    <cfRule type="cellIs" dxfId="39" priority="1" operator="equal">
      <formula>"R"</formula>
    </cfRule>
  </conditionalFormatting>
  <conditionalFormatting sqref="X6:X45">
    <cfRule type="cellIs" dxfId="40" priority="1" operator="equal">
      <formula>"D"</formula>
    </cfRule>
  </conditionalFormatting>
  <conditionalFormatting sqref="X6:X45">
    <cfRule type="cellIs" dxfId="41" priority="1" operator="equal">
      <formula>"R"</formula>
    </cfRule>
  </conditionalFormatting>
  <conditionalFormatting sqref="Y6:Y45">
    <cfRule type="cellIs" dxfId="42" priority="1" operator="equal">
      <formula>"D"</formula>
    </cfRule>
  </conditionalFormatting>
  <conditionalFormatting sqref="Y6:Y45">
    <cfRule type="cellIs" dxfId="43" priority="1" operator="equal">
      <formula>"R"</formula>
    </cfRule>
  </conditionalFormatting>
  <conditionalFormatting sqref="Z6:Z45">
    <cfRule type="cellIs" dxfId="44" priority="1" operator="equal">
      <formula>"D"</formula>
    </cfRule>
  </conditionalFormatting>
  <conditionalFormatting sqref="Z6:Z45">
    <cfRule type="cellIs" dxfId="45" priority="1" operator="equal">
      <formula>"R"</formula>
    </cfRule>
  </conditionalFormatting>
  <conditionalFormatting sqref="AA6:AA45">
    <cfRule type="cellIs" dxfId="46" priority="1" operator="equal">
      <formula>"D"</formula>
    </cfRule>
  </conditionalFormatting>
  <conditionalFormatting sqref="AA6:AA45">
    <cfRule type="cellIs" dxfId="47" priority="1" operator="equal">
      <formula>"R"</formula>
    </cfRule>
  </conditionalFormatting>
  <conditionalFormatting sqref="AB6:AB45">
    <cfRule type="cellIs" dxfId="48" priority="1" operator="equal">
      <formula>"D"</formula>
    </cfRule>
  </conditionalFormatting>
  <conditionalFormatting sqref="AB6:AB45">
    <cfRule type="cellIs" dxfId="49" priority="1" operator="equal">
      <formula>"R"</formula>
    </cfRule>
  </conditionalFormatting>
  <conditionalFormatting sqref="AC6:AC45">
    <cfRule type="cellIs" dxfId="50" priority="1" operator="equal">
      <formula>"D"</formula>
    </cfRule>
  </conditionalFormatting>
  <conditionalFormatting sqref="AC6:AC45">
    <cfRule type="cellIs" dxfId="51" priority="1" operator="equal">
      <formula>"R"</formula>
    </cfRule>
  </conditionalFormatting>
  <conditionalFormatting sqref="AD6:AD45">
    <cfRule type="cellIs" dxfId="52" priority="1" operator="equal">
      <formula>"D"</formula>
    </cfRule>
  </conditionalFormatting>
  <conditionalFormatting sqref="AD6:AD45">
    <cfRule type="cellIs" dxfId="53" priority="1" operator="equal">
      <formula>"R"</formula>
    </cfRule>
  </conditionalFormatting>
  <conditionalFormatting sqref="AE6:AE45">
    <cfRule type="cellIs" dxfId="54" priority="1" operator="equal">
      <formula>"D"</formula>
    </cfRule>
  </conditionalFormatting>
  <conditionalFormatting sqref="AE6:AE45">
    <cfRule type="cellIs" dxfId="55" priority="1" operator="equal">
      <formula>"R"</formula>
    </cfRule>
  </conditionalFormatting>
  <conditionalFormatting sqref="AF6:AF45">
    <cfRule type="cellIs" dxfId="56" priority="1" operator="equal">
      <formula>"D"</formula>
    </cfRule>
  </conditionalFormatting>
  <conditionalFormatting sqref="AF6:AF45">
    <cfRule type="cellIs" dxfId="57" priority="1" operator="equal">
      <formula>"R"</formula>
    </cfRule>
  </conditionalFormatting>
  <conditionalFormatting sqref="AG6:AG45">
    <cfRule type="cellIs" dxfId="58" priority="1" operator="equal">
      <formula>"D"</formula>
    </cfRule>
  </conditionalFormatting>
  <conditionalFormatting sqref="AG6:AG45">
    <cfRule type="cellIs" dxfId="59" priority="1" operator="equal">
      <formula>"R"</formula>
    </cfRule>
  </conditionalFormatting>
  <conditionalFormatting sqref="AH6:AH45">
    <cfRule type="cellIs" dxfId="60" priority="1" operator="equal">
      <formula>"D"</formula>
    </cfRule>
  </conditionalFormatting>
  <conditionalFormatting sqref="AH6:AH45">
    <cfRule type="cellIs" dxfId="61" priority="1" operator="equal">
      <formula>"R"</formula>
    </cfRule>
  </conditionalFormatting>
  <conditionalFormatting sqref="AN6:AN45">
    <cfRule type="cellIs" dxfId="62" priority="1" operator="greaterThan">
      <formula>0</formula>
    </cfRule>
  </conditionalFormatting>
  <dataValidations count="4">
    <dataValidation type="list" allowBlank="1" showErrorMessage="1" errorTitle="Geçersiz değer" error="Listeden seçin: X, HT, GT, Yİ, R, Üİ, D, M" sqref="AA10:AH45">
      <formula1>"X,HT,GT,Yİ,R,Üİ,D,M"</formula1>
    </dataValidation>
    <dataValidation type="list" allowBlank="1" showErrorMessage="1" errorTitle="Geçersiz değer" error="Listeden seçin: X, HT, GT, Yİ, R, Üİ, D, M" sqref="AA6:AH45">
      <formula1>"X,HT,GT,Yİ,R,Üİ,D,M"</formula1>
    </dataValidation>
    <dataValidation type="list" allowBlank="1" showErrorMessage="1" errorTitle="Geçersiz değer" error="Listeden seçin: X, HT, GT, Yİ, R, Üİ, D, M" sqref="D10:AH45">
      <formula1>"X,HT,GT,Yİ,R,Üİ,D,M"</formula1>
    </dataValidation>
    <dataValidation type="list" allowBlank="1" showErrorMessage="1" errorTitle="Geçersiz değer" error="Listeden seçin: X, HT, GT, Yİ, R, Üİ, D, M" sqref="D6:AH45">
      <formula1>"X,HT,GT,Yİ,R,Üİ,D,M"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9" t="s">
        <v>55</v>
      </c>
    </row>
    <row r="6" ht="20" customHeight="1" spans="2:4" x14ac:dyDescent="0.25">
      <c r="B6" s="20" t="s">
        <v>56</v>
      </c>
      <c r="C6" s="21" t="s">
        <v>57</v>
      </c>
    </row>
    <row r="7" ht="20" customHeight="1" spans="2:4" x14ac:dyDescent="0.25">
      <c r="B7" s="20" t="s">
        <v>58</v>
      </c>
      <c r="C7" s="21" t="s">
        <v>59</v>
      </c>
    </row>
    <row r="8" ht="24" customHeight="1" spans="2:2" x14ac:dyDescent="0.25">
      <c r="B8" s="19" t="s">
        <v>60</v>
      </c>
    </row>
    <row r="9" ht="20" customHeight="1" spans="2:4" x14ac:dyDescent="0.25">
      <c r="B9" s="20" t="s">
        <v>61</v>
      </c>
      <c r="C9" s="22">
        <f>COUNTA('Puantaj'!$C$6:$C$45)</f>
      </c>
    </row>
    <row r="10" ht="20" customHeight="1" spans="2:4" x14ac:dyDescent="0.25">
      <c r="B10" s="20" t="s">
        <v>62</v>
      </c>
      <c r="C10" s="22">
        <f>SUM('Puantaj'!$AI$6:$AI$45)</f>
      </c>
    </row>
    <row r="11" ht="20" customHeight="1" spans="2:4" x14ac:dyDescent="0.25">
      <c r="B11" s="20" t="s">
        <v>63</v>
      </c>
      <c r="C11" s="22">
        <f>SUM('Puantaj'!$AK$6:$AK$45)</f>
      </c>
    </row>
    <row r="12" ht="20" customHeight="1" spans="2:4" x14ac:dyDescent="0.25">
      <c r="B12" s="20" t="s">
        <v>64</v>
      </c>
      <c r="C12" s="22">
        <f>SUM('Puantaj'!$AL$6:$AL$45)</f>
      </c>
    </row>
    <row r="13" ht="20" customHeight="1" spans="2:4" x14ac:dyDescent="0.25">
      <c r="B13" s="20" t="s">
        <v>65</v>
      </c>
      <c r="C13" s="22">
        <f>SUM('Puantaj'!$AN$6:$AN$45)</f>
      </c>
      <c r="D13" s="23" t="s">
        <v>66</v>
      </c>
    </row>
    <row r="14" ht="20" customHeight="1" spans="2:4" x14ac:dyDescent="0.25">
      <c r="B14" s="20" t="s">
        <v>67</v>
      </c>
      <c r="C14" s="22">
        <f>SUM('Puantaj'!$AM$6:$AM$45)</f>
      </c>
    </row>
    <row r="15" ht="20" customHeight="1" spans="2:4" x14ac:dyDescent="0.25">
      <c r="B15" s="20" t="s">
        <v>68</v>
      </c>
      <c r="C15" s="24">
        <f>SUM('Puantaj'!$AQ$6:$AQ$45)</f>
      </c>
      <c r="D15" s="23" t="s">
        <v>69</v>
      </c>
    </row>
    <row r="16" ht="24" customHeight="1" spans="2:2" x14ac:dyDescent="0.25">
      <c r="B16" s="19" t="s">
        <v>70</v>
      </c>
    </row>
    <row r="17" ht="20" customHeight="1" spans="2:4" x14ac:dyDescent="0.25">
      <c r="B17" s="20" t="s">
        <v>71</v>
      </c>
      <c r="C17" s="21" t="s">
        <v>72</v>
      </c>
    </row>
    <row r="18" ht="20" customHeight="1" spans="2:4" x14ac:dyDescent="0.25">
      <c r="B18" s="20" t="s">
        <v>73</v>
      </c>
      <c r="C18" s="21" t="s">
        <v>72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74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30" customHeight="1" spans="2:2" x14ac:dyDescent="0.25">
      <c r="B5" s="25" t="s">
        <v>75</v>
      </c>
    </row>
    <row r="7" ht="22" customHeight="1" spans="2:2" x14ac:dyDescent="0.25">
      <c r="B7" s="26" t="s">
        <v>76</v>
      </c>
    </row>
    <row r="8" ht="18" customHeight="1" spans="2:2" x14ac:dyDescent="0.25">
      <c r="B8" s="25" t="s">
        <v>77</v>
      </c>
    </row>
    <row r="9" ht="18" customHeight="1" spans="2:2" x14ac:dyDescent="0.25">
      <c r="B9" s="25" t="s">
        <v>78</v>
      </c>
    </row>
    <row r="10" ht="30" customHeight="1" spans="2:2" x14ac:dyDescent="0.25">
      <c r="B10" s="25" t="s">
        <v>79</v>
      </c>
    </row>
    <row r="11" ht="30" customHeight="1" spans="2:2" x14ac:dyDescent="0.25">
      <c r="B11" s="25" t="s">
        <v>80</v>
      </c>
    </row>
    <row r="12" ht="18" customHeight="1" spans="2:2" x14ac:dyDescent="0.25">
      <c r="B12" s="25" t="s">
        <v>81</v>
      </c>
    </row>
    <row r="13" ht="30" customHeight="1" spans="2:2" x14ac:dyDescent="0.25">
      <c r="B13" s="25" t="s">
        <v>82</v>
      </c>
    </row>
    <row r="14" ht="18" customHeight="1" spans="2:2" x14ac:dyDescent="0.25">
      <c r="B14" s="25" t="s">
        <v>83</v>
      </c>
    </row>
    <row r="15" ht="18" customHeight="1" spans="2:2" x14ac:dyDescent="0.25">
      <c r="B15" s="25" t="s">
        <v>84</v>
      </c>
    </row>
    <row r="16" ht="8" customHeight="1" spans="2:2" x14ac:dyDescent="0.25">
      <c r="B16" s="25" t="s">
        <v>85</v>
      </c>
    </row>
    <row r="17" ht="30" customHeight="1" spans="2:2" x14ac:dyDescent="0.25">
      <c r="B17" s="27" t="s">
        <v>86</v>
      </c>
    </row>
    <row r="19" ht="20" customHeight="1" spans="2:2" x14ac:dyDescent="0.25">
      <c r="B19" s="28" t="s">
        <v>87</v>
      </c>
    </row>
    <row r="20" ht="30" customHeight="1" spans="2:2" x14ac:dyDescent="0.25">
      <c r="B20" s="25" t="s">
        <v>88</v>
      </c>
    </row>
    <row r="22" ht="18" customHeight="1" spans="2:2" x14ac:dyDescent="0.25">
      <c r="B22" s="29" t="s">
        <v>89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Puantaj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Aylık Puantaj Cetveli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